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8" yWindow="-108" windowWidth="19416" windowHeight="11496" activeTab="2"/>
  </bookViews>
  <sheets>
    <sheet name="Mẫu 04a-CK" sheetId="1" r:id="rId1"/>
    <sheet name="Mẫu 04b-CK " sheetId="5" r:id="rId2"/>
    <sheet name="Mẫu 04c-CK " sheetId="6" r:id="rId3"/>
  </sheets>
  <definedNames>
    <definedName name="_xlnm.Print_Titles" localSheetId="0">'Mẫu 04a-CK'!$8:$9</definedName>
    <definedName name="_xlnm.Print_Titles" localSheetId="1">'Mẫu 04b-CK '!$9:$11</definedName>
    <definedName name="_xlnm.Print_Titles" localSheetId="2">'Mẫu 04c-CK '!$8:$11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9" i="5" l="1"/>
  <c r="E169" i="5"/>
  <c r="F169" i="5"/>
  <c r="C169" i="5"/>
  <c r="D12" i="5"/>
  <c r="E12" i="5"/>
  <c r="F12" i="5"/>
  <c r="E22" i="5"/>
  <c r="F22" i="5"/>
  <c r="D22" i="5"/>
  <c r="E13" i="5"/>
  <c r="F13" i="5"/>
  <c r="F17" i="5"/>
  <c r="F16" i="5" s="1"/>
  <c r="E17" i="5"/>
  <c r="E16" i="5"/>
  <c r="D20" i="5"/>
  <c r="D17" i="5"/>
  <c r="D16" i="5" s="1"/>
  <c r="D13" i="5"/>
  <c r="E27" i="5"/>
  <c r="E25" i="5" s="1"/>
  <c r="F27" i="5"/>
  <c r="F25" i="5" s="1"/>
  <c r="C27" i="5"/>
  <c r="C25" i="5" s="1"/>
  <c r="D126" i="5"/>
  <c r="E126" i="5"/>
  <c r="F126" i="5"/>
  <c r="C126" i="5"/>
  <c r="D102" i="5"/>
  <c r="E102" i="5"/>
  <c r="F102" i="5"/>
  <c r="C102" i="5"/>
  <c r="D118" i="5"/>
  <c r="C118" i="5"/>
  <c r="F119" i="5"/>
  <c r="F118" i="5" s="1"/>
  <c r="E119" i="5"/>
  <c r="E118" i="5" s="1"/>
  <c r="D34" i="5"/>
  <c r="D33" i="5" s="1"/>
  <c r="E34" i="5"/>
  <c r="E33" i="5" s="1"/>
  <c r="F34" i="5"/>
  <c r="F33" i="5" s="1"/>
  <c r="C34" i="5"/>
  <c r="C33" i="5" s="1"/>
  <c r="F12" i="1" l="1"/>
  <c r="F22" i="1" l="1"/>
  <c r="F19" i="1" l="1"/>
  <c r="F45" i="1"/>
  <c r="F104" i="1"/>
  <c r="F44" i="1" l="1"/>
  <c r="G168" i="5"/>
  <c r="C25" i="6"/>
  <c r="C23" i="6" s="1"/>
  <c r="F30" i="1"/>
  <c r="F29" i="1" s="1"/>
  <c r="F27" i="1"/>
  <c r="F26" i="1" s="1"/>
  <c r="F35" i="1" l="1"/>
  <c r="F34" i="1" s="1"/>
  <c r="F22" i="6" l="1"/>
  <c r="F18" i="1"/>
  <c r="F11" i="1" s="1"/>
</calcChain>
</file>

<file path=xl/comments1.xml><?xml version="1.0" encoding="utf-8"?>
<comments xmlns="http://schemas.openxmlformats.org/spreadsheetml/2006/main">
  <authors>
    <author>Admin</author>
  </authors>
  <commentList>
    <comment ref="G8" authorId="0">
      <text>
        <r>
          <rPr>
            <b/>
            <sz val="9"/>
            <color indexed="81"/>
            <rFont val="Tahoma"/>
            <family val="2"/>
          </rPr>
          <t>Admin:</t>
        </r>
        <r>
          <rPr>
            <sz val="9"/>
            <color indexed="81"/>
            <rFont val="Tahoma"/>
            <family val="2"/>
          </rPr>
          <t xml:space="preserve">
Ghi rõ hình thức: Đấu thầu, chỉ định thầu, chào hàng cạnh tranh, mua sắm trực tiếp, điều chuyển</t>
        </r>
      </text>
    </comment>
  </commentList>
</comments>
</file>

<file path=xl/comments2.xml><?xml version="1.0" encoding="utf-8"?>
<comments xmlns="http://schemas.openxmlformats.org/spreadsheetml/2006/main">
  <authors>
    <author>Admin</author>
  </authors>
  <commentList>
    <comment ref="B8" authorId="0">
      <text>
        <r>
          <rPr>
            <b/>
            <sz val="9"/>
            <color indexed="81"/>
            <rFont val="Tahoma"/>
            <family val="2"/>
          </rPr>
          <t>Admin:</t>
        </r>
        <r>
          <rPr>
            <sz val="9"/>
            <color indexed="81"/>
            <rFont val="Tahoma"/>
            <family val="2"/>
          </rPr>
          <t xml:space="preserve">
Phần 2 Xe ô tô: Ghi theo nhãn hiệu và biển kiểm soát (Ví dụ: Toyota Camry 10A-9999)</t>
        </r>
      </text>
    </comment>
    <comment ref="N8" authorId="0">
      <text>
        <r>
          <rPr>
            <b/>
            <sz val="9"/>
            <color indexed="81"/>
            <rFont val="Tahoma"/>
            <family val="2"/>
          </rPr>
          <t>Admin:</t>
        </r>
        <r>
          <rPr>
            <sz val="9"/>
            <color indexed="81"/>
            <rFont val="Tahoma"/>
            <family val="2"/>
          </rPr>
          <t xml:space="preserve">
Ghi rõ đã thực hiện hay chưa, trường hợp đã bán thì ghi rõ hình thức bán (Đấu giá, niêm yết, chỉ định), trường hợp thanh lý thì ghi rõ hình thức thanh lý (Phá dỡ, hủy bỏ, bán đấu giá, bán niêm yết, bán chỉ định)</t>
        </r>
      </text>
    </comment>
    <comment ref="O8" authorId="0">
      <text>
        <r>
          <rPr>
            <b/>
            <sz val="9"/>
            <color indexed="81"/>
            <rFont val="Tahoma"/>
            <family val="2"/>
          </rPr>
          <t>Admin:</t>
        </r>
        <r>
          <rPr>
            <sz val="9"/>
            <color indexed="81"/>
            <rFont val="Tahoma"/>
            <family val="2"/>
          </rPr>
          <t xml:space="preserve">
Số tiền thu được từ xử lý tài sản trong trường hợp bán, thanh lý theo hình thức bán đấu giá mà giá người mua trả theo lô, trọn gói gồm nhiều tài sản thì phân bổ số tiền thu được đối với từng tài sản theo tỷ lệ nguyên giá của tài sản trên tổng nguyên giá của các tài sản bán, thanh lý</t>
        </r>
      </text>
    </comment>
    <comment ref="P8" authorId="0">
      <text>
        <r>
          <rPr>
            <b/>
            <sz val="9"/>
            <color indexed="81"/>
            <rFont val="Tahoma"/>
            <family val="2"/>
          </rPr>
          <t>Admin:</t>
        </r>
        <r>
          <rPr>
            <sz val="9"/>
            <color indexed="81"/>
            <rFont val="Tahoma"/>
            <family val="2"/>
          </rPr>
          <t xml:space="preserve">
Chi phí xử lý tài sản trọn gói/theo lô thì thực hiện phân bổ chi phí cho từng tài sản theo tỷ lệ nguyên giá của tài sản trên tổng nguyên giá của các tài sản bán, thanh lý</t>
        </r>
      </text>
    </comment>
  </commentList>
</comments>
</file>

<file path=xl/sharedStrings.xml><?xml version="1.0" encoding="utf-8"?>
<sst xmlns="http://schemas.openxmlformats.org/spreadsheetml/2006/main" count="867" uniqueCount="311">
  <si>
    <t>STT</t>
  </si>
  <si>
    <t>Tên tài sản</t>
  </si>
  <si>
    <t>Đơn vị tính</t>
  </si>
  <si>
    <t>Số lượng</t>
  </si>
  <si>
    <t>Nhãn hiệu</t>
  </si>
  <si>
    <t>Ghi chú</t>
  </si>
  <si>
    <t>1</t>
  </si>
  <si>
    <t>2</t>
  </si>
  <si>
    <t>3</t>
  </si>
  <si>
    <t>4</t>
  </si>
  <si>
    <t>5</t>
  </si>
  <si>
    <t>6</t>
  </si>
  <si>
    <t>7</t>
  </si>
  <si>
    <t>8</t>
  </si>
  <si>
    <t>9</t>
  </si>
  <si>
    <t>10</t>
  </si>
  <si>
    <t>11</t>
  </si>
  <si>
    <t>12</t>
  </si>
  <si>
    <t>13</t>
  </si>
  <si>
    <t>14</t>
  </si>
  <si>
    <t>I</t>
  </si>
  <si>
    <t/>
  </si>
  <si>
    <t>Trụ sở làm việc/cơ sở hoạt động sự nghiệp</t>
  </si>
  <si>
    <t>Xe ô tô</t>
  </si>
  <si>
    <t>Nguyên giá</t>
  </si>
  <si>
    <t>Giá trị còn lại</t>
  </si>
  <si>
    <t>Nguồn ngân sách</t>
  </si>
  <si>
    <t>Nguồn khác</t>
  </si>
  <si>
    <t>Kết quả xử lý đến thời điểm báo cáo</t>
  </si>
  <si>
    <t>Điều chuyển</t>
  </si>
  <si>
    <t>Bán</t>
  </si>
  <si>
    <t>Thanh lý</t>
  </si>
  <si>
    <t>Tiêu hủy</t>
  </si>
  <si>
    <t>Xử lý trong trường hợp bị mất, bị hủy hoại</t>
  </si>
  <si>
    <t>Xử lý khác</t>
  </si>
  <si>
    <t>Đất</t>
  </si>
  <si>
    <t>Nhà</t>
  </si>
  <si>
    <t>2.1</t>
  </si>
  <si>
    <t>2.2</t>
  </si>
  <si>
    <t>2.3</t>
  </si>
  <si>
    <t>2.4</t>
  </si>
  <si>
    <t>1.1</t>
  </si>
  <si>
    <t>1.2</t>
  </si>
  <si>
    <t>1.3</t>
  </si>
  <si>
    <t>Hình thức mua sắm/ thuê/Nhận điều chuyển)</t>
  </si>
  <si>
    <t>Vật kiến trúc, công trình xây dựng khác</t>
  </si>
  <si>
    <t>Xe ô tô phục vụ công tác chức danh</t>
  </si>
  <si>
    <t>Xe ô tô phục vụ công tác chung</t>
  </si>
  <si>
    <t>Xe ô tô chuyên dùng</t>
  </si>
  <si>
    <t>Xe ô tô phục vụ lễ tân nhà nước</t>
  </si>
  <si>
    <t>Phương tiện vận tải khác (Ngoài xe ô tô)</t>
  </si>
  <si>
    <t>Máy móc thiết bị</t>
  </si>
  <si>
    <t>4.1</t>
  </si>
  <si>
    <t>4.2</t>
  </si>
  <si>
    <t>4.3</t>
  </si>
  <si>
    <t>MMTB phục vụ chức danh</t>
  </si>
  <si>
    <t>MMTB phục vụ hoạt động chung</t>
  </si>
  <si>
    <t>MMTB chuyên dùng</t>
  </si>
  <si>
    <t>Cây lâu năm, súc vật làm việc và/hoặc cho sản phẩm</t>
  </si>
  <si>
    <t>…</t>
  </si>
  <si>
    <t>Tài sản cố định đặc thù</t>
  </si>
  <si>
    <t>Tài sản cố định hữu hình khác</t>
  </si>
  <si>
    <t>Tài sản cố định vô hình (ngoài giá trị quyền sử dụng đất)</t>
  </si>
  <si>
    <t>Diện tích</t>
  </si>
  <si>
    <t>Mẫu 04a-CK/TSC</t>
  </si>
  <si>
    <t>Mẫu 04b-CK/TSC</t>
  </si>
  <si>
    <t>Hiện trạng sử dụng</t>
  </si>
  <si>
    <t>Đang sử dụng đúng mục đích</t>
  </si>
  <si>
    <t>Đang sử dụng không đúng mục đích</t>
  </si>
  <si>
    <t>Bỏ trống/Không sử dụng</t>
  </si>
  <si>
    <t>Hỏng/Không sử dụng được</t>
  </si>
  <si>
    <t>Nguyên giá (1,000đ)</t>
  </si>
  <si>
    <t>Giá trị còn lại (1.000đ)</t>
  </si>
  <si>
    <t>ĐVT cho: Số lượng là: Cái, khuôn viên; Diện tích là: m2; Nguyên giá/Giá trị còn lại là: Nghìn đồng</t>
  </si>
  <si>
    <t>Mẫu 04c-CK/TSC</t>
  </si>
  <si>
    <t>Giá trị theo sổ sách kế toán</t>
  </si>
  <si>
    <t>Hình thức xử lý theo quyết định của cấp có thẩm quyền</t>
  </si>
  <si>
    <t>Thu hồi</t>
  </si>
  <si>
    <t>Chuyển giao</t>
  </si>
  <si>
    <t>Số tiền thu được từ xử lý tài sản (1.000đ)</t>
  </si>
  <si>
    <t>Chi phí xử lý tài sản (1.000đ)</t>
  </si>
  <si>
    <t>15</t>
  </si>
  <si>
    <t>16</t>
  </si>
  <si>
    <t>17</t>
  </si>
  <si>
    <t>CÔNG KHAI TÌNH HÌNH XỬ LÝ TÀI SẢN CÔNG TẠI CƠ QUAN, TỔ CHỨC, ĐƠN VỊ
 NĂM 2025</t>
  </si>
  <si>
    <t>CÔNG KHAI TÌNH HÌNH SỬ DỤNG TÀI SẢN CÔNG TẠI CƠ QUAN, TỔ CHỨC, ĐƠN VỊ
 NĂM 2025</t>
  </si>
  <si>
    <t>CÔNG KHAI VIỆC HÌNH THÀNH TÀI SẢN CÔNG TẠI CÁC CƠ QUAN, TỔ CHỨC, ĐƠN VỊ
 NĂM 2025</t>
  </si>
  <si>
    <t>Loại hình đơn vị: Quản lý hành chính</t>
  </si>
  <si>
    <t>Nhận điều chuyển</t>
  </si>
  <si>
    <t>Nhà làm việc 03 tầng</t>
  </si>
  <si>
    <t>Mua sắm</t>
  </si>
  <si>
    <t>Bộ</t>
  </si>
  <si>
    <t>Cái</t>
  </si>
  <si>
    <t xml:space="preserve">Đất </t>
  </si>
  <si>
    <t>Chỉ định thầu</t>
  </si>
  <si>
    <t>Tài sản cố định khác</t>
  </si>
  <si>
    <t>m2</t>
  </si>
  <si>
    <t xml:space="preserve">Cơ quan, tổ chức, đơn vị sử dụng tài sản: Thanh tra tỉnh
</t>
  </si>
  <si>
    <t>Mã đơn vị: 1049434</t>
  </si>
  <si>
    <t xml:space="preserve">Bộ, Tỉnh: Hà Tĩnh
Cơ quan quản lý cấp trên: UBND tỉnh 
</t>
  </si>
  <si>
    <t xml:space="preserve">Bộ, Tỉnh: Hà Tĩnh
Cơ quan quản lý cấp trên: UBND tỉnh
</t>
  </si>
  <si>
    <t>Máy tính xách tay</t>
  </si>
  <si>
    <t>Máy photocopy Canon IR 2645i</t>
  </si>
  <si>
    <t>Máy tính bàn HP Omni Desk (CTT)</t>
  </si>
  <si>
    <t>Máy chiếu Epson EB-U50</t>
  </si>
  <si>
    <t>Bộ thu phát Router</t>
  </si>
  <si>
    <t>Máy tính xách tay HP ENVY12 (Nguyễn Xuân Kiên)</t>
  </si>
  <si>
    <t>HP ENVY12</t>
  </si>
  <si>
    <t>HP 2801</t>
  </si>
  <si>
    <t>Sở Khoa học và Công nghệ</t>
  </si>
  <si>
    <t>Dell Vostro 556870134546</t>
  </si>
  <si>
    <t xml:space="preserve"> ASUS</t>
  </si>
  <si>
    <t>Sở Ngoại vụ</t>
  </si>
  <si>
    <t>Sở Tài chính</t>
  </si>
  <si>
    <t>Máy tính xách tay Dell (Nguyễn Hải Hoàn)</t>
  </si>
  <si>
    <t>Máy tính xách tay (Nguyễn Cao Cường)</t>
  </si>
  <si>
    <t>Máy tính xách tay (Lê Tiến Dũng)</t>
  </si>
  <si>
    <t>Máy tính xách tay (Nguyễn Thị Hải Yến)</t>
  </si>
  <si>
    <t>Máy tính xách tay (Trần Danh Trung)</t>
  </si>
  <si>
    <t>Dell</t>
  </si>
  <si>
    <t xml:space="preserve">Máy tính xách tay </t>
  </si>
  <si>
    <t>Máy tính xách tay Dell</t>
  </si>
  <si>
    <t>Máy xách tay Vaio</t>
  </si>
  <si>
    <t>Máy tính để bàn</t>
  </si>
  <si>
    <t>Dell inspipron I3501-5075BLK</t>
  </si>
  <si>
    <t>Sở Nội vụ</t>
  </si>
  <si>
    <t>Vaio</t>
  </si>
  <si>
    <t>Máy tính bàn (Võ Mạnh Chiến)</t>
  </si>
  <si>
    <t>Máy tính xách tay (Phan Thanh Ngọc)</t>
  </si>
  <si>
    <t xml:space="preserve">Máy tính bàn </t>
  </si>
  <si>
    <t xml:space="preserve">Máy tính xác tay </t>
  </si>
  <si>
    <t>Sở Văn bóa TT và Du lịch</t>
  </si>
  <si>
    <t>Máy tính xách tay HP Probook 440 G9_6M0Q8PA (Trần Huy Thành)</t>
  </si>
  <si>
    <t xml:space="preserve">HP Probook 440 G9_6M0Q8PA </t>
  </si>
  <si>
    <t xml:space="preserve"> Máy tính để bàn </t>
  </si>
  <si>
    <t xml:space="preserve">CPUI5-12400 + màm hình LCD Dell E2020H 2,5 inch </t>
  </si>
  <si>
    <t>Sở Công thương</t>
  </si>
  <si>
    <t>Sở Giáo dục và Đào tạo</t>
  </si>
  <si>
    <t xml:space="preserve">ASUS Vivobook </t>
  </si>
  <si>
    <t xml:space="preserve">ACER </t>
  </si>
  <si>
    <t>Sở xây dựng</t>
  </si>
  <si>
    <t>Máy tính xách tay  (Đinh Sỹ Hạnh)</t>
  </si>
  <si>
    <t>Máy vi tính Dell Optiplex 3020SFF (Trần Xuân Thạch)</t>
  </si>
  <si>
    <t xml:space="preserve">Bộ </t>
  </si>
  <si>
    <t xml:space="preserve">Máy tính xách tay  </t>
  </si>
  <si>
    <t xml:space="preserve">Máy tính xách tay 
</t>
  </si>
  <si>
    <t xml:space="preserve">Acer Verition ES2710G </t>
  </si>
  <si>
    <t xml:space="preserve">Máy vi tính </t>
  </si>
  <si>
    <t xml:space="preserve">Dell Optiplex 3020SFF </t>
  </si>
  <si>
    <t xml:space="preserve">Dell 350l </t>
  </si>
  <si>
    <t xml:space="preserve">HPS01-PF2033d-12400 </t>
  </si>
  <si>
    <t xml:space="preserve">Máy vi tính  </t>
  </si>
  <si>
    <t>Dell E242HS</t>
  </si>
  <si>
    <t>Asus</t>
  </si>
  <si>
    <t>Sở Nông nghiệp và Môi trường</t>
  </si>
  <si>
    <t>Máy tính xách tay Dell (Phạm Xuân Đức)</t>
  </si>
  <si>
    <t>Máy tính để bàn (Ngô Thị Thanh)</t>
  </si>
  <si>
    <t xml:space="preserve">Máy tính để bàn </t>
  </si>
  <si>
    <t xml:space="preserve">Dell inspiron N3840/Core i5-8265U </t>
  </si>
  <si>
    <t xml:space="preserve">HP </t>
  </si>
  <si>
    <t xml:space="preserve">HP 240G9 Core i5 1240  </t>
  </si>
  <si>
    <t>Sở Y tế</t>
  </si>
  <si>
    <t>Máy tính để bàn MTĐBH510 (Lê Quang Phong)</t>
  </si>
  <si>
    <t>Máy tính để bàn Dell Trung quốc (Trương Thị Hiển)</t>
  </si>
  <si>
    <t xml:space="preserve">CPU Máy tính để bàn Dell vostro 3670, màn hình máy tính Lenovo </t>
  </si>
  <si>
    <t>Dell Vostro</t>
  </si>
  <si>
    <t xml:space="preserve">Dell </t>
  </si>
  <si>
    <t xml:space="preserve">Dell Inprison </t>
  </si>
  <si>
    <t>Máy xách tay Dell core i3 (Trần Thị Linh)</t>
  </si>
  <si>
    <t>Máy tính xách tay (Trương Thị Thủy)</t>
  </si>
  <si>
    <t>Máy tính xách tay (Nguyễn Thị Thu Hiền)</t>
  </si>
  <si>
    <t>Máy tính để bàn (Lê Thị Kim Nhung)</t>
  </si>
  <si>
    <t>UBND thành phố cũ</t>
  </si>
  <si>
    <t>UBND huyện Cẩm Xuyên cũ</t>
  </si>
  <si>
    <t>UBND huyện Hương Khê cũ</t>
  </si>
  <si>
    <t>UBND huyện Thạch Hà cũ</t>
  </si>
  <si>
    <t>UBND huyện Hương Sơn cũ</t>
  </si>
  <si>
    <t>UBND TX Hồng Lĩnh cũ</t>
  </si>
  <si>
    <t xml:space="preserve"> Dell</t>
  </si>
  <si>
    <t xml:space="preserve">Máy tính xách tay - Máy mật </t>
  </si>
  <si>
    <t xml:space="preserve">Acer </t>
  </si>
  <si>
    <t>Máy Scan</t>
  </si>
  <si>
    <t xml:space="preserve"> HP </t>
  </si>
  <si>
    <t>Acer</t>
  </si>
  <si>
    <t xml:space="preserve">Máy xách tay </t>
  </si>
  <si>
    <t xml:space="preserve">Dell core i3 </t>
  </si>
  <si>
    <t xml:space="preserve">HEOVOSE </t>
  </si>
  <si>
    <t>II</t>
  </si>
  <si>
    <t>Đất trụ sở số 02 Nguyễn Thiếp</t>
  </si>
  <si>
    <t>1177</t>
  </si>
  <si>
    <t>Giao quản lý tài sản</t>
  </si>
  <si>
    <t>UBND tỉnh</t>
  </si>
  <si>
    <t>Chưa có hồ sơ liên quan đến tài sản để xác định nguyên giá, GTCL; năm 2026, đang hợp đồng với đơn vị tư vấn thực hiện xác định GTCL để theo dõi</t>
  </si>
  <si>
    <t>TÀI SẢN NHẬN ĐIỀU CHUYỂN, GIAO QUẢN LÝ</t>
  </si>
  <si>
    <t>ĐẦU TƯ XÂY DỰNG, MUA SẮM</t>
  </si>
  <si>
    <t>HP</t>
  </si>
  <si>
    <t>Máy tính bàn HP Omni Desk</t>
  </si>
  <si>
    <t>Máy tính xách tay (CTT)</t>
  </si>
  <si>
    <t>Tài sản giao mới</t>
  </si>
  <si>
    <t xml:space="preserve">Máy vi tính xách tay </t>
  </si>
  <si>
    <t xml:space="preserve">Bộ, Tỉnh: Hà Tĩnh
Cơ quan quản lý: UBND tỉnh
</t>
  </si>
  <si>
    <t>Loa hôp TOA BS-1030, nhập khẩu</t>
  </si>
  <si>
    <t>Máy tính nguyên bộ HP 8300 E</t>
  </si>
  <si>
    <t>Máy quét HP 5590</t>
  </si>
  <si>
    <t>May tính HP ProBook 440</t>
  </si>
  <si>
    <t>Máy tính xách tay DeLL 5547(Máy 8)</t>
  </si>
  <si>
    <t>Máy tính xách tay DeLL 5547(Máy 11)</t>
  </si>
  <si>
    <t>Máy tính xách tay DeLL 5547(Máy 10)</t>
  </si>
  <si>
    <t>Tủ đựng hồ sơ (ngăn)</t>
  </si>
  <si>
    <t>Máy tính xách tay Dell Vostro</t>
  </si>
  <si>
    <t>x</t>
  </si>
  <si>
    <t>Đã hoàn thành</t>
  </si>
  <si>
    <t>Đất địa chỉ 103, Phan Đình Phùng</t>
  </si>
  <si>
    <t>Đất địa chỉ 103A, Phan Đình Phùng</t>
  </si>
  <si>
    <t>Nhà cấp III</t>
  </si>
  <si>
    <t>nhà làm việc 3 tầng (nhà A)</t>
  </si>
  <si>
    <t>nhà làm việc 3 tầng (nhà B)</t>
  </si>
  <si>
    <t>Nhà cấp IV</t>
  </si>
  <si>
    <t>Nhà làm việc 1 tầng (nhà C)</t>
  </si>
  <si>
    <t>Vách chân tường, sàn gỗ</t>
  </si>
  <si>
    <t>Sân</t>
  </si>
  <si>
    <t>Toyota-altis 38A 8289</t>
  </si>
  <si>
    <t>Toyota-fortuner 38A-00108</t>
  </si>
  <si>
    <t>Máy xách tay Vaio (Mỹ Hạnh)</t>
  </si>
  <si>
    <t>Máy vi tính Asus (phan Viết Nam)</t>
  </si>
  <si>
    <t>Máy tính bàn (Trần Văn Thái)</t>
  </si>
  <si>
    <t>Máy vi tính Acer Veriton ES27010G (Phan Lê Hùng)</t>
  </si>
  <si>
    <t>Máy tính bàn (Võ Tá Đức)</t>
  </si>
  <si>
    <t>Máy tính bàn (Đào Thị Như)</t>
  </si>
  <si>
    <t>Máy tính nguyên bộ Asus 31AD</t>
  </si>
  <si>
    <t>Máy vi tính xách tay Laptop Dell inspipron I3501-5075BLK (Đoàn Thảo)</t>
  </si>
  <si>
    <t>Máy tính xách tay dell (Trương Thị Hằng)</t>
  </si>
  <si>
    <t>CPU Máy tính để bàn Dell vostro 3670, Nguyễn Anh Tuấn</t>
  </si>
  <si>
    <t>Máy tính xách tay Dell inspiron N3840/Core i5-8265U (Nguyễn Nghĩa)</t>
  </si>
  <si>
    <t>Máy tính xách tay Dell Inprison (Trương Thị Thùy Dung)</t>
  </si>
  <si>
    <t>Máy tính xách tay (Trần Hữu Hoài)</t>
  </si>
  <si>
    <t>Máy vi tính Đồng Nam Á (Phạm Thị Định)</t>
  </si>
  <si>
    <t>Máy tính xách tay HP (Thu Hoài)</t>
  </si>
  <si>
    <t>Máy tính để bàn (Đinh Thùy Dương)</t>
  </si>
  <si>
    <t>Máy tính để bàn HP280 (PCTT Trịnh Công Minh)</t>
  </si>
  <si>
    <t>Máy tính xách tay (Nguyễn Thị Thủy)</t>
  </si>
  <si>
    <t>Máy tính để bàn HP 2801 (Hà Phương)</t>
  </si>
  <si>
    <t>Máy tính xách tay (Phạm Sơn Hải)</t>
  </si>
  <si>
    <t>Máy tính xách tay Acer (Phương Nhi)</t>
  </si>
  <si>
    <t>Máy tính xách tay ASUS (Dương Văn Trung)</t>
  </si>
  <si>
    <t>Máy tính để bàn (Phạm Thị Ánh)</t>
  </si>
  <si>
    <t>Máy tính xách tay Dell (Trương Thanh Toản)</t>
  </si>
  <si>
    <t>Máy tính xách tay Dell 3501 (Nguyễn Khánh Trình)</t>
  </si>
  <si>
    <t>Máy tính xách tay (Nguyễn Đình Minh)</t>
  </si>
  <si>
    <t>Máy tính xách tay (Bùi Anh Tuấn)</t>
  </si>
  <si>
    <t>Máy tính xách tay HP (Lê Anh Dũng)</t>
  </si>
  <si>
    <t>Máy tính xách tay acer (Võ Thị Vinh)</t>
  </si>
  <si>
    <t>Máy tính xách tay HP 240G9 Core i5 1240 (Cẩm Nhung)</t>
  </si>
  <si>
    <t>Máy tính xách tay ACER (Đinh Sỹ Đức)</t>
  </si>
  <si>
    <t>Máy tính xách tay ACER (Nguyễn Xuân Linh)</t>
  </si>
  <si>
    <t>Máy vi tính HPS01-PF203d-12400 (Võ Tá Đại)</t>
  </si>
  <si>
    <t>Máy tính xách tay Dell INS (Ng Trần Chung)</t>
  </si>
  <si>
    <t>Máy tính xách tay (Nguyễn Văn Cường)</t>
  </si>
  <si>
    <t>Máy tính dell (Phan Quang Mậu)</t>
  </si>
  <si>
    <t>Máy tính xách tay dell (Lê Thị Việt Mỹ)</t>
  </si>
  <si>
    <t>Máy tính soạn vb mật</t>
  </si>
  <si>
    <t>Máy tính xách tay ASUS Vivobook (Thái Anh Tuấn)</t>
  </si>
  <si>
    <t>Máy vi tính xách tay Laptop Dell inspipron I3501-5075BLK (Phạm Văn Công)</t>
  </si>
  <si>
    <t>Máy tính xách tay NB (Lê Việt Hà)</t>
  </si>
  <si>
    <t>Máy tính để bàn CPUI5-12400 + màm hình LCD Dell E2020H 2,5 inch (Phạm Thị Quế)</t>
  </si>
  <si>
    <t>Máy tính xách tay ASUS Vivobook (Hà My)</t>
  </si>
  <si>
    <t>Máy tính để bàn MTĐBH510 (Bảo Khánh)</t>
  </si>
  <si>
    <t>Máy vi tính Dell E242HS: CPU Intel i5-10400F (Nguyễn Văn Hùng)</t>
  </si>
  <si>
    <t>Máy tính xách tay HP (Cù Huy Hướng)</t>
  </si>
  <si>
    <t>Máypô tô AR- M420U</t>
  </si>
  <si>
    <t>Máy scan</t>
  </si>
  <si>
    <t>Tivi sony 46</t>
  </si>
  <si>
    <t>Máy chiếu Panasonic</t>
  </si>
  <si>
    <t>Camerra quan sát</t>
  </si>
  <si>
    <t>Ti vi sony 42</t>
  </si>
  <si>
    <t>Máy tính HP280</t>
  </si>
  <si>
    <t>Trang thiết bị âm thanh</t>
  </si>
  <si>
    <t>Máy tính để bàn HP Pro Tower 280 G9 PCI-9E814PT</t>
  </si>
  <si>
    <t>Máy chủ IBM System</t>
  </si>
  <si>
    <t>Máy chủ IBM Rack X3650M3</t>
  </si>
  <si>
    <t>Bàn làm việc LĐ</t>
  </si>
  <si>
    <t>Bàn ghế xa lon tiếp khách</t>
  </si>
  <si>
    <t>Tủ gỗ đựng tài liệu</t>
  </si>
  <si>
    <t>Bàn họp chữ T</t>
  </si>
  <si>
    <t>Bàn làm việc chữ T</t>
  </si>
  <si>
    <t>Tượng Bác Hồ bằng đồng</t>
  </si>
  <si>
    <t>Điều hòa âm trần (phòng họp)</t>
  </si>
  <si>
    <t>Bộ ghế xa lon gỗ lim</t>
  </si>
  <si>
    <t>Điều hòa 18.000 TU</t>
  </si>
  <si>
    <t>Điều hòa âm trần (CTT)</t>
  </si>
  <si>
    <t>Điều hòa âm trần (PCTT)</t>
  </si>
  <si>
    <t>Bộ bàn ghê xa lông</t>
  </si>
  <si>
    <t>Bộ bàn ghế xa long (XLSTT)</t>
  </si>
  <si>
    <t>Tủ thư viện</t>
  </si>
  <si>
    <t>Bộ bàn ghế xa long</t>
  </si>
  <si>
    <t>Tủ phích thư viện</t>
  </si>
  <si>
    <t>Bộ bàn ghế xa long  mới (PCTN)</t>
  </si>
  <si>
    <t>Bàn làm việc lãnh đạo (NV2)</t>
  </si>
  <si>
    <t>salon 5 món</t>
  </si>
  <si>
    <t>Ghế da loại cao cấp</t>
  </si>
  <si>
    <t>Giá kệ đựng tài liệu; 04 ngăn</t>
  </si>
  <si>
    <t>Bàn ghế hội trường tầng 2</t>
  </si>
  <si>
    <t>Bộ bàn ghế tiếp dân</t>
  </si>
  <si>
    <t>Máy tính bàn HP Omni Desk- Máy mật</t>
  </si>
  <si>
    <r>
      <t xml:space="preserve">Nguyên Giá (mua/thuê/Nhận điều chuyển) </t>
    </r>
    <r>
      <rPr>
        <sz val="10"/>
        <color indexed="8"/>
        <rFont val="Times New Roman"/>
        <family val="1"/>
      </rPr>
      <t>(nghìn đồng)</t>
    </r>
  </si>
  <si>
    <r>
      <t xml:space="preserve">Nhà cung cấp </t>
    </r>
    <r>
      <rPr>
        <sz val="10"/>
        <color indexed="8"/>
        <rFont val="Times New Roman"/>
        <family val="1"/>
      </rPr>
      <t>(người bán)/</t>
    </r>
    <r>
      <rPr>
        <b/>
        <sz val="10"/>
        <color indexed="8"/>
        <rFont val="Times New Roman"/>
        <family val="1"/>
      </rPr>
      <t>Cơ quan đièu chuyển</t>
    </r>
  </si>
  <si>
    <r>
      <t xml:space="preserve">Giá trị các khoản hoa hồng, chiết khấu, khuyến mãi thu được khi thực hiện mua sắm </t>
    </r>
    <r>
      <rPr>
        <sz val="10"/>
        <color indexed="8"/>
        <rFont val="Times New Roman"/>
        <family val="1"/>
      </rPr>
      <t>(nếu có)</t>
    </r>
  </si>
  <si>
    <t>TỔNG CỘNG</t>
  </si>
  <si>
    <t>(Kèm theo Quyết định số          /QĐ-TT ngày       /3/2026 của Thanh tra tỉnh)</t>
  </si>
  <si>
    <t>THANH TRA TỈNH</t>
  </si>
  <si>
    <t>(Kèm theo Quyết định số          /QĐ-TT ngày      /3/2026 của Thanh tra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</si>
</sst>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_(* \(#,##0.00\);_(* &quot; - &quot;??_);_(@_)"/>
    <numFmt numFmtId="165" formatCode="_(* #,##0_);_(* \(#,##0\);_(* &quot; - &quot;??_);_(@_)"/>
    <numFmt numFmtId="166" formatCode="_(* #,##0_);_(* \(#,##0\);_(* &quot;-&quot;??_);_(@_)"/>
    <numFmt numFmtId="167" formatCode="_-* #,##0_-;\-* #,##0_-;_-* &quot;-&quot;??_-;_-@_-"/>
    <numFmt numFmtId="168" formatCode="#,##0;[Red]#,##0"/>
    <numFmt numFmtId="169" formatCode="#,##0.0"/>
    <numFmt numFmtId="170" formatCode="_(* #,##0.0_);_(* \(#,##0.0\);_(* &quot; - &quot;??_);_(@_)"/>
  </numFmts>
  <fonts count="38" x14ac:knownFonts="1">
    <font>
      <sz val="11"/>
      <color theme="1"/>
      <name val="Arial"/>
      <family val="2"/>
      <scheme val="minor"/>
    </font>
    <font>
      <sz val="11"/>
      <color theme="1"/>
      <name val="Arial"/>
      <family val="2"/>
      <scheme val="minor"/>
    </font>
    <font>
      <b/>
      <sz val="12"/>
      <color indexed="8"/>
      <name val="Times New Roman"/>
      <family val="1"/>
    </font>
    <font>
      <sz val="12"/>
      <color theme="1"/>
      <name val="Arial"/>
      <family val="2"/>
      <charset val="163"/>
      <scheme val="minor"/>
    </font>
    <font>
      <b/>
      <sz val="12"/>
      <color theme="1"/>
      <name val="Times New Roman"/>
      <family val="1"/>
    </font>
    <font>
      <b/>
      <sz val="14"/>
      <color indexed="8"/>
      <name val="Times New Roman"/>
      <family val="1"/>
    </font>
    <font>
      <b/>
      <sz val="10"/>
      <color indexed="8"/>
      <name val="Times New Roman"/>
      <family val="1"/>
    </font>
    <font>
      <sz val="10"/>
      <color indexed="8"/>
      <name val="Times New Roman"/>
      <family val="1"/>
    </font>
    <font>
      <sz val="10"/>
      <name val="Arial"/>
      <family val="2"/>
    </font>
    <font>
      <sz val="9"/>
      <name val="Times New Roman"/>
      <family val="1"/>
    </font>
    <font>
      <b/>
      <sz val="11"/>
      <color theme="1"/>
      <name val="Times New Roman"/>
      <family val="1"/>
    </font>
    <font>
      <i/>
      <sz val="11"/>
      <color theme="1"/>
      <name val="Times New Roman"/>
      <family val="1"/>
    </font>
    <font>
      <sz val="11"/>
      <color theme="1"/>
      <name val="Times New Roman"/>
      <family val="1"/>
    </font>
    <font>
      <sz val="11"/>
      <color theme="1"/>
      <name val="Arial"/>
      <family val="2"/>
    </font>
    <font>
      <b/>
      <sz val="10"/>
      <color theme="1"/>
      <name val="Times New Roman"/>
      <family val="1"/>
    </font>
    <font>
      <sz val="11"/>
      <color indexed="8"/>
      <name val="Arial"/>
      <family val="2"/>
    </font>
    <font>
      <b/>
      <sz val="10"/>
      <name val="Arial"/>
      <family val="2"/>
    </font>
    <font>
      <sz val="10"/>
      <color theme="1"/>
      <name val="Times New Roman"/>
      <family val="1"/>
    </font>
    <font>
      <i/>
      <sz val="10"/>
      <color indexed="8"/>
      <name val="Times New Roman"/>
      <family val="1"/>
    </font>
    <font>
      <sz val="9"/>
      <color indexed="81"/>
      <name val="Tahoma"/>
      <family val="2"/>
    </font>
    <font>
      <b/>
      <sz val="9"/>
      <color indexed="81"/>
      <name val="Tahoma"/>
      <family val="2"/>
    </font>
    <font>
      <sz val="9"/>
      <color theme="1"/>
      <name val="Times New Roman"/>
      <family val="1"/>
    </font>
    <font>
      <sz val="12"/>
      <color theme="1"/>
      <name val="Times New Roman"/>
      <family val="1"/>
    </font>
    <font>
      <sz val="10"/>
      <name val="Times New Roman"/>
      <family val="1"/>
    </font>
    <font>
      <b/>
      <sz val="9"/>
      <color theme="1"/>
      <name val="Times New Roman"/>
      <family val="1"/>
    </font>
    <font>
      <b/>
      <sz val="11"/>
      <color theme="1"/>
      <name val="Arial"/>
      <family val="2"/>
      <scheme val="minor"/>
    </font>
    <font>
      <b/>
      <sz val="9"/>
      <name val="Times New Roman"/>
      <family val="1"/>
    </font>
    <font>
      <sz val="11"/>
      <name val="Arial"/>
      <family val="2"/>
      <scheme val="minor"/>
    </font>
    <font>
      <sz val="10"/>
      <color rgb="FFFF0000"/>
      <name val="Times New Roman"/>
      <family val="1"/>
    </font>
    <font>
      <sz val="10"/>
      <color theme="1"/>
      <name val="Arial"/>
      <family val="2"/>
      <scheme val="minor"/>
    </font>
    <font>
      <b/>
      <sz val="10"/>
      <name val="Times New Roman"/>
      <family val="1"/>
    </font>
    <font>
      <i/>
      <sz val="10"/>
      <name val="Times New Roman"/>
      <family val="1"/>
    </font>
    <font>
      <sz val="8"/>
      <name val="Arial"/>
      <family val="2"/>
      <scheme val="minor"/>
    </font>
    <font>
      <b/>
      <i/>
      <sz val="10"/>
      <color indexed="8"/>
      <name val="Times New Roman"/>
      <family val="1"/>
    </font>
    <font>
      <sz val="11"/>
      <name val="Times New Roman"/>
      <family val="1"/>
    </font>
    <font>
      <sz val="12"/>
      <color indexed="8"/>
      <name val="Times New Roman"/>
      <family val="1"/>
    </font>
    <font>
      <sz val="13"/>
      <color theme="1"/>
      <name val="Times New Roman"/>
      <family val="1"/>
    </font>
    <font>
      <b/>
      <sz val="12"/>
      <color theme="1"/>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8">
    <border>
      <left/>
      <right/>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64"/>
      </bottom>
      <diagonal/>
    </border>
    <border>
      <left/>
      <right style="thin">
        <color rgb="FF000000"/>
      </right>
      <top/>
      <bottom style="dotted">
        <color rgb="FF000000"/>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13" fillId="0" borderId="0"/>
    <xf numFmtId="43" fontId="15" fillId="0" borderId="0" applyFont="0" applyFill="0" applyBorder="0" applyAlignment="0" applyProtection="0"/>
    <xf numFmtId="0" fontId="8" fillId="0" borderId="0"/>
  </cellStyleXfs>
  <cellXfs count="222">
    <xf numFmtId="0" fontId="0" fillId="0" borderId="0" xfId="0"/>
    <xf numFmtId="0" fontId="5" fillId="0" borderId="0" xfId="0" applyFont="1" applyAlignment="1" applyProtection="1">
      <alignment vertical="top" wrapText="1" readingOrder="1"/>
      <protection locked="0"/>
    </xf>
    <xf numFmtId="164" fontId="6" fillId="0" borderId="4" xfId="0" applyNumberFormat="1" applyFont="1" applyBorder="1" applyAlignment="1" applyProtection="1">
      <alignment horizontal="center" vertical="center" wrapText="1" readingOrder="1"/>
      <protection locked="0"/>
    </xf>
    <xf numFmtId="0" fontId="0" fillId="0" borderId="0" xfId="0" applyAlignment="1">
      <alignment vertical="center"/>
    </xf>
    <xf numFmtId="0" fontId="17" fillId="0" borderId="9" xfId="0" applyFont="1" applyBorder="1" applyAlignment="1">
      <alignment vertical="center" wrapText="1"/>
    </xf>
    <xf numFmtId="0" fontId="3" fillId="0" borderId="0" xfId="0" applyFont="1"/>
    <xf numFmtId="0" fontId="4" fillId="0" borderId="0" xfId="0" applyFont="1" applyAlignment="1">
      <alignment horizontal="center" vertical="top"/>
    </xf>
    <xf numFmtId="0" fontId="14" fillId="0" borderId="9" xfId="0" applyFont="1" applyBorder="1" applyAlignment="1">
      <alignment vertical="center" wrapText="1"/>
    </xf>
    <xf numFmtId="0" fontId="3" fillId="0" borderId="0" xfId="0" applyFont="1"/>
    <xf numFmtId="0" fontId="14" fillId="0" borderId="9" xfId="0" applyFont="1" applyBorder="1" applyAlignment="1">
      <alignment horizontal="center" vertical="center" wrapText="1"/>
    </xf>
    <xf numFmtId="164" fontId="18" fillId="0" borderId="7" xfId="0" applyNumberFormat="1" applyFont="1" applyBorder="1" applyAlignment="1" applyProtection="1">
      <alignment horizontal="center" vertical="center" wrapText="1" readingOrder="1"/>
      <protection locked="0"/>
    </xf>
    <xf numFmtId="0" fontId="14" fillId="0" borderId="13" xfId="0" applyFont="1" applyBorder="1" applyAlignment="1">
      <alignment horizontal="center" vertical="center" wrapText="1"/>
    </xf>
    <xf numFmtId="164" fontId="6" fillId="0" borderId="9" xfId="0" applyNumberFormat="1" applyFont="1" applyBorder="1" applyAlignment="1" applyProtection="1">
      <alignment horizontal="center" vertical="center" wrapText="1" readingOrder="1"/>
      <protection locked="0"/>
    </xf>
    <xf numFmtId="0" fontId="8" fillId="0" borderId="9" xfId="0" applyFont="1" applyBorder="1" applyAlignment="1" applyProtection="1">
      <alignment horizontal="left" vertical="center" wrapText="1" readingOrder="1"/>
      <protection locked="0"/>
    </xf>
    <xf numFmtId="0" fontId="8" fillId="0" borderId="9" xfId="0" applyFont="1" applyBorder="1" applyAlignment="1" applyProtection="1">
      <alignment horizontal="center" vertical="center" wrapText="1" readingOrder="1"/>
      <protection locked="0"/>
    </xf>
    <xf numFmtId="0" fontId="7" fillId="0" borderId="9" xfId="0" applyFont="1" applyBorder="1" applyAlignment="1" applyProtection="1">
      <alignment vertical="center" wrapText="1" readingOrder="1"/>
      <protection locked="0"/>
    </xf>
    <xf numFmtId="165" fontId="6" fillId="0" borderId="9" xfId="0" applyNumberFormat="1" applyFont="1" applyBorder="1" applyAlignment="1" applyProtection="1">
      <alignment horizontal="center" vertical="center" wrapText="1" readingOrder="1"/>
      <protection locked="0"/>
    </xf>
    <xf numFmtId="164" fontId="7" fillId="0" borderId="9" xfId="0" applyNumberFormat="1" applyFont="1" applyBorder="1" applyAlignment="1" applyProtection="1">
      <alignment horizontal="center" vertical="center" wrapText="1" readingOrder="1"/>
      <protection locked="0"/>
    </xf>
    <xf numFmtId="0" fontId="18" fillId="0" borderId="9" xfId="0" applyFont="1" applyBorder="1" applyAlignment="1" applyProtection="1">
      <alignment horizontal="left" vertical="center" wrapText="1" readingOrder="1"/>
      <protection locked="0"/>
    </xf>
    <xf numFmtId="164" fontId="6" fillId="0" borderId="9" xfId="0" quotePrefix="1" applyNumberFormat="1" applyFont="1" applyBorder="1" applyAlignment="1" applyProtection="1">
      <alignment horizontal="center" vertical="center" wrapText="1" readingOrder="1"/>
      <protection locked="0"/>
    </xf>
    <xf numFmtId="164" fontId="7" fillId="0" borderId="9" xfId="0" applyNumberFormat="1" applyFont="1" applyBorder="1" applyAlignment="1" applyProtection="1">
      <alignment horizontal="center" vertical="top" wrapText="1" readingOrder="1"/>
      <protection locked="0"/>
    </xf>
    <xf numFmtId="0" fontId="8" fillId="0" borderId="9" xfId="0" applyFont="1" applyBorder="1" applyAlignment="1" applyProtection="1">
      <alignment horizontal="left" vertical="top" wrapText="1" readingOrder="1"/>
      <protection locked="0"/>
    </xf>
    <xf numFmtId="0" fontId="8" fillId="0" borderId="9" xfId="0" applyFont="1" applyBorder="1" applyAlignment="1" applyProtection="1">
      <alignment horizontal="center" vertical="top" wrapText="1" readingOrder="1"/>
      <protection locked="0"/>
    </xf>
    <xf numFmtId="0" fontId="7" fillId="0" borderId="9" xfId="0" applyFont="1" applyBorder="1" applyAlignment="1" applyProtection="1">
      <alignment vertical="top" wrapText="1" readingOrder="1"/>
      <protection locked="0"/>
    </xf>
    <xf numFmtId="166" fontId="16" fillId="0" borderId="9" xfId="0" applyNumberFormat="1" applyFont="1" applyBorder="1" applyAlignment="1" applyProtection="1">
      <alignment horizontal="center" vertical="top" wrapText="1" readingOrder="1"/>
      <protection locked="0"/>
    </xf>
    <xf numFmtId="0" fontId="16" fillId="0" borderId="9" xfId="0" applyFont="1" applyBorder="1" applyAlignment="1" applyProtection="1">
      <alignment horizontal="center" vertical="top" wrapText="1" readingOrder="1"/>
      <protection locked="0"/>
    </xf>
    <xf numFmtId="0" fontId="7" fillId="0" borderId="15" xfId="0" applyFont="1" applyBorder="1" applyAlignment="1" applyProtection="1">
      <alignment horizontal="center" vertical="top" wrapText="1" readingOrder="1"/>
      <protection locked="0"/>
    </xf>
    <xf numFmtId="0" fontId="7" fillId="0" borderId="12" xfId="0" applyFont="1" applyBorder="1" applyAlignment="1" applyProtection="1">
      <alignment horizontal="center" vertical="top" wrapText="1" readingOrder="1"/>
      <protection locked="0"/>
    </xf>
    <xf numFmtId="0" fontId="6" fillId="0" borderId="9" xfId="0" applyFont="1" applyBorder="1" applyAlignment="1" applyProtection="1">
      <alignment vertical="center" wrapText="1" readingOrder="1"/>
      <protection locked="0"/>
    </xf>
    <xf numFmtId="0" fontId="6" fillId="0" borderId="9" xfId="0" applyFont="1" applyBorder="1" applyAlignment="1" applyProtection="1">
      <alignment horizontal="center" vertical="top" wrapText="1" readingOrder="1"/>
      <protection locked="0"/>
    </xf>
    <xf numFmtId="0" fontId="0" fillId="0" borderId="0" xfId="0" applyAlignment="1">
      <alignment horizont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2" fillId="0" borderId="0" xfId="0" applyFont="1" applyBorder="1" applyAlignment="1">
      <alignment horizontal="center" vertical="center" wrapText="1"/>
    </xf>
    <xf numFmtId="0" fontId="8" fillId="0" borderId="0" xfId="0" applyFont="1" applyBorder="1" applyAlignment="1" applyProtection="1">
      <alignment horizontal="left" vertical="top" wrapText="1" readingOrder="1"/>
      <protection locked="0"/>
    </xf>
    <xf numFmtId="166" fontId="12" fillId="0" borderId="0" xfId="3" applyNumberFormat="1" applyFont="1" applyFill="1" applyBorder="1" applyAlignment="1">
      <alignment horizontal="center" vertical="center" wrapText="1"/>
    </xf>
    <xf numFmtId="164" fontId="7" fillId="0" borderId="0" xfId="0" applyNumberFormat="1" applyFont="1" applyBorder="1" applyAlignment="1" applyProtection="1">
      <alignment horizontal="center" vertical="top" wrapText="1" readingOrder="1"/>
      <protection locked="0"/>
    </xf>
    <xf numFmtId="0" fontId="8" fillId="0" borderId="0" xfId="0" applyFont="1" applyBorder="1" applyAlignment="1" applyProtection="1">
      <alignment horizontal="center" vertical="top" wrapText="1" readingOrder="1"/>
      <protection locked="0"/>
    </xf>
    <xf numFmtId="0" fontId="7" fillId="0" borderId="0" xfId="0" applyFont="1" applyBorder="1" applyAlignment="1" applyProtection="1">
      <alignment vertical="top" wrapText="1" readingOrder="1"/>
      <protection locked="0"/>
    </xf>
    <xf numFmtId="0" fontId="21" fillId="0" borderId="0" xfId="0" applyFont="1" applyAlignment="1">
      <alignment vertical="center"/>
    </xf>
    <xf numFmtId="0" fontId="21" fillId="0" borderId="0" xfId="0" applyFont="1"/>
    <xf numFmtId="0" fontId="3" fillId="0" borderId="0" xfId="0" applyFont="1" applyAlignment="1">
      <alignment horizontal="center"/>
    </xf>
    <xf numFmtId="164" fontId="18" fillId="0" borderId="9" xfId="0" applyNumberFormat="1" applyFont="1" applyBorder="1" applyAlignment="1" applyProtection="1">
      <alignment horizontal="center" vertical="center" wrapText="1" readingOrder="1"/>
      <protection locked="0"/>
    </xf>
    <xf numFmtId="0" fontId="22" fillId="0" borderId="0" xfId="0" applyFont="1" applyAlignment="1">
      <alignment horizontal="center"/>
    </xf>
    <xf numFmtId="0" fontId="12" fillId="0" borderId="0" xfId="0" applyFont="1" applyAlignment="1">
      <alignment horizontal="center"/>
    </xf>
    <xf numFmtId="0" fontId="23" fillId="0" borderId="0" xfId="0" applyFont="1" applyBorder="1" applyAlignment="1" applyProtection="1">
      <alignment horizontal="center" vertical="top" wrapText="1" readingOrder="1"/>
      <protection locked="0"/>
    </xf>
    <xf numFmtId="0" fontId="25" fillId="0" borderId="0" xfId="0" applyFont="1" applyAlignment="1">
      <alignment vertical="center"/>
    </xf>
    <xf numFmtId="0" fontId="25" fillId="0" borderId="0" xfId="0" applyFont="1"/>
    <xf numFmtId="0" fontId="24" fillId="0" borderId="0" xfId="0" applyFont="1" applyAlignment="1">
      <alignment vertical="center"/>
    </xf>
    <xf numFmtId="0" fontId="24" fillId="0" borderId="0" xfId="0" applyFont="1"/>
    <xf numFmtId="0" fontId="17" fillId="0" borderId="9" xfId="0" applyFont="1" applyBorder="1" applyAlignment="1">
      <alignment horizontal="center" vertical="center" wrapText="1"/>
    </xf>
    <xf numFmtId="164" fontId="18" fillId="0" borderId="0" xfId="0" applyNumberFormat="1" applyFont="1" applyBorder="1" applyAlignment="1" applyProtection="1">
      <alignment horizontal="center" vertical="center" wrapText="1" readingOrder="1"/>
      <protection locked="0"/>
    </xf>
    <xf numFmtId="0" fontId="6" fillId="0" borderId="9" xfId="0" applyFont="1" applyBorder="1" applyAlignment="1" applyProtection="1">
      <alignment horizontal="left" vertical="center" wrapText="1" readingOrder="1"/>
      <protection locked="0"/>
    </xf>
    <xf numFmtId="0" fontId="6" fillId="0" borderId="9" xfId="0" applyFont="1" applyBorder="1" applyAlignment="1" applyProtection="1">
      <alignment horizontal="center" vertical="center" wrapText="1" readingOrder="1"/>
      <protection locked="0"/>
    </xf>
    <xf numFmtId="0" fontId="27" fillId="0" borderId="0" xfId="0" applyFont="1"/>
    <xf numFmtId="165" fontId="7" fillId="0" borderId="9" xfId="0" applyNumberFormat="1" applyFont="1" applyBorder="1" applyAlignment="1" applyProtection="1">
      <alignment horizontal="center" vertical="center" wrapText="1" readingOrder="1"/>
      <protection locked="0"/>
    </xf>
    <xf numFmtId="0" fontId="26" fillId="0" borderId="0" xfId="0" applyFont="1" applyAlignment="1">
      <alignment vertical="center"/>
    </xf>
    <xf numFmtId="0" fontId="26" fillId="0" borderId="0" xfId="0" applyFont="1"/>
    <xf numFmtId="0" fontId="9" fillId="0" borderId="0" xfId="0" applyFont="1" applyAlignment="1">
      <alignment vertical="center"/>
    </xf>
    <xf numFmtId="0" fontId="9" fillId="0" borderId="0" xfId="0" applyFont="1"/>
    <xf numFmtId="0" fontId="7" fillId="0" borderId="12" xfId="0" applyFont="1" applyBorder="1" applyAlignment="1" applyProtection="1">
      <alignment horizontal="right" vertical="top" wrapText="1" readingOrder="1"/>
      <protection locked="0"/>
    </xf>
    <xf numFmtId="0" fontId="6" fillId="0" borderId="9" xfId="0" applyFont="1" applyBorder="1" applyAlignment="1" applyProtection="1">
      <alignment horizontal="center" vertical="center" wrapText="1" readingOrder="1"/>
      <protection locked="0"/>
    </xf>
    <xf numFmtId="0" fontId="6" fillId="0" borderId="9" xfId="0" applyFont="1" applyBorder="1" applyAlignment="1" applyProtection="1">
      <alignment horizontal="left" vertical="center" wrapText="1" readingOrder="1"/>
      <protection locked="0"/>
    </xf>
    <xf numFmtId="0" fontId="4" fillId="0" borderId="0" xfId="0" applyFont="1" applyAlignment="1">
      <alignment horizontal="center" vertical="top"/>
    </xf>
    <xf numFmtId="0" fontId="7" fillId="0" borderId="5" xfId="0" applyFont="1" applyBorder="1" applyAlignment="1" applyProtection="1">
      <alignment horizontal="center" vertical="top" wrapText="1" readingOrder="1"/>
      <protection locked="0"/>
    </xf>
    <xf numFmtId="0" fontId="7" fillId="0" borderId="9" xfId="0" applyFont="1" applyBorder="1" applyAlignment="1" applyProtection="1">
      <alignment horizontal="center" vertical="top" wrapText="1" readingOrder="1"/>
      <protection locked="0"/>
    </xf>
    <xf numFmtId="0" fontId="23" fillId="0" borderId="9" xfId="0" applyFont="1" applyBorder="1" applyAlignment="1" applyProtection="1">
      <alignment horizontal="center" vertical="center" wrapText="1" readingOrder="1"/>
      <protection locked="0"/>
    </xf>
    <xf numFmtId="164" fontId="18" fillId="0" borderId="4" xfId="0" applyNumberFormat="1" applyFont="1" applyBorder="1" applyAlignment="1" applyProtection="1">
      <alignment horizontal="center" vertical="center" wrapText="1" readingOrder="1"/>
      <protection locked="0"/>
    </xf>
    <xf numFmtId="0" fontId="23" fillId="3" borderId="9" xfId="0" applyFont="1" applyFill="1" applyBorder="1" applyAlignment="1">
      <alignment vertical="center" wrapText="1"/>
    </xf>
    <xf numFmtId="0" fontId="29" fillId="3" borderId="9" xfId="0" applyFont="1" applyFill="1" applyBorder="1"/>
    <xf numFmtId="166" fontId="28" fillId="3" borderId="9" xfId="1" applyNumberFormat="1" applyFont="1" applyFill="1" applyBorder="1" applyAlignment="1">
      <alignment horizontal="right" vertical="center" wrapText="1"/>
    </xf>
    <xf numFmtId="166" fontId="28" fillId="3" borderId="9" xfId="1" applyNumberFormat="1" applyFont="1" applyFill="1" applyBorder="1" applyAlignment="1">
      <alignment horizontal="center" vertical="center" wrapText="1"/>
    </xf>
    <xf numFmtId="0" fontId="16" fillId="0" borderId="9" xfId="0" applyFont="1" applyBorder="1" applyAlignment="1" applyProtection="1">
      <alignment horizontal="center" vertical="center" wrapText="1" readingOrder="1"/>
      <protection locked="0"/>
    </xf>
    <xf numFmtId="0" fontId="16" fillId="0" borderId="9" xfId="0" applyFont="1" applyBorder="1" applyAlignment="1" applyProtection="1">
      <alignment horizontal="left" vertical="center" wrapText="1" readingOrder="1"/>
      <protection locked="0"/>
    </xf>
    <xf numFmtId="166" fontId="30" fillId="0" borderId="9" xfId="0" applyNumberFormat="1" applyFont="1" applyBorder="1" applyAlignment="1" applyProtection="1">
      <alignment horizontal="center" vertical="center" wrapText="1" readingOrder="1"/>
      <protection locked="0"/>
    </xf>
    <xf numFmtId="0" fontId="30" fillId="0" borderId="9" xfId="0" applyFont="1" applyBorder="1" applyAlignment="1" applyProtection="1">
      <alignment horizontal="center" vertical="center" wrapText="1" readingOrder="1"/>
      <protection locked="0"/>
    </xf>
    <xf numFmtId="3" fontId="6" fillId="0" borderId="13" xfId="0" applyNumberFormat="1" applyFont="1" applyBorder="1" applyAlignment="1" applyProtection="1">
      <alignment horizontal="center" vertical="center" wrapText="1" readingOrder="1"/>
      <protection locked="0"/>
    </xf>
    <xf numFmtId="0" fontId="30" fillId="0" borderId="9" xfId="0" applyFont="1" applyBorder="1" applyAlignment="1" applyProtection="1">
      <alignment horizontal="center" vertical="top" wrapText="1" readingOrder="1"/>
      <protection locked="0"/>
    </xf>
    <xf numFmtId="3" fontId="18" fillId="0" borderId="13" xfId="0" applyNumberFormat="1" applyFont="1" applyBorder="1" applyAlignment="1" applyProtection="1">
      <alignment horizontal="center" vertical="center" wrapText="1" readingOrder="1"/>
      <protection locked="0"/>
    </xf>
    <xf numFmtId="0" fontId="7" fillId="0" borderId="9" xfId="0" applyFont="1" applyBorder="1" applyAlignment="1" applyProtection="1">
      <alignment horizontal="left" vertical="center" wrapText="1" readingOrder="1"/>
      <protection locked="0"/>
    </xf>
    <xf numFmtId="0" fontId="23" fillId="0" borderId="9" xfId="0" applyFont="1" applyBorder="1" applyAlignment="1" applyProtection="1">
      <alignment horizontal="center" vertical="top" wrapText="1" readingOrder="1"/>
      <protection locked="0"/>
    </xf>
    <xf numFmtId="3" fontId="31" fillId="0" borderId="14" xfId="0" applyNumberFormat="1" applyFont="1" applyBorder="1" applyAlignment="1" applyProtection="1">
      <alignment horizontal="center" vertical="center" wrapText="1" readingOrder="1"/>
      <protection locked="0"/>
    </xf>
    <xf numFmtId="0" fontId="23" fillId="3" borderId="9" xfId="0" applyFont="1" applyFill="1" applyBorder="1" applyAlignment="1">
      <alignment wrapText="1"/>
    </xf>
    <xf numFmtId="0" fontId="23" fillId="3" borderId="9" xfId="0" applyFont="1" applyFill="1" applyBorder="1" applyAlignment="1">
      <alignment horizontal="center" vertical="center" wrapText="1"/>
    </xf>
    <xf numFmtId="0" fontId="23" fillId="0" borderId="9" xfId="0" applyFont="1" applyBorder="1" applyAlignment="1">
      <alignment horizontal="center"/>
    </xf>
    <xf numFmtId="0" fontId="23" fillId="0" borderId="9" xfId="0" applyFont="1" applyBorder="1" applyAlignment="1" applyProtection="1">
      <alignment vertical="center" wrapText="1" readingOrder="1"/>
      <protection locked="0"/>
    </xf>
    <xf numFmtId="3" fontId="18" fillId="0" borderId="14" xfId="0" applyNumberFormat="1" applyFont="1" applyBorder="1" applyAlignment="1" applyProtection="1">
      <alignment horizontal="center" vertical="center" wrapText="1" readingOrder="1"/>
      <protection locked="0"/>
    </xf>
    <xf numFmtId="166" fontId="14" fillId="0" borderId="9" xfId="3" applyNumberFormat="1" applyFont="1" applyFill="1" applyBorder="1" applyAlignment="1">
      <alignment horizontal="center" vertical="center" wrapText="1"/>
    </xf>
    <xf numFmtId="164" fontId="31" fillId="0" borderId="4" xfId="0" applyNumberFormat="1" applyFont="1" applyBorder="1" applyAlignment="1" applyProtection="1">
      <alignment horizontal="center" vertical="center" wrapText="1" readingOrder="1"/>
      <protection locked="0"/>
    </xf>
    <xf numFmtId="0" fontId="23" fillId="3" borderId="9" xfId="0" applyFont="1" applyFill="1" applyBorder="1" applyAlignment="1">
      <alignment horizontal="center" vertical="center"/>
    </xf>
    <xf numFmtId="0" fontId="23" fillId="3" borderId="9" xfId="0" applyFont="1" applyFill="1" applyBorder="1"/>
    <xf numFmtId="166" fontId="23" fillId="3" borderId="9" xfId="1" applyNumberFormat="1" applyFont="1" applyFill="1" applyBorder="1" applyAlignment="1">
      <alignment horizontal="right" vertical="center" wrapText="1"/>
    </xf>
    <xf numFmtId="166" fontId="23" fillId="3" borderId="9" xfId="1" applyNumberFormat="1" applyFont="1" applyFill="1" applyBorder="1" applyAlignment="1">
      <alignment horizontal="center" vertical="center" wrapText="1"/>
    </xf>
    <xf numFmtId="0" fontId="30" fillId="0" borderId="9" xfId="0" applyFont="1" applyBorder="1" applyAlignment="1" applyProtection="1">
      <alignment vertical="center" wrapText="1" readingOrder="1"/>
      <protection locked="0"/>
    </xf>
    <xf numFmtId="3" fontId="23" fillId="3" borderId="9" xfId="0" applyNumberFormat="1" applyFont="1" applyFill="1" applyBorder="1" applyAlignment="1">
      <alignment horizontal="right" vertical="center" wrapText="1"/>
    </xf>
    <xf numFmtId="0" fontId="28" fillId="3" borderId="9" xfId="0" applyFont="1" applyFill="1" applyBorder="1" applyAlignment="1">
      <alignment vertical="center" wrapText="1"/>
    </xf>
    <xf numFmtId="0" fontId="17" fillId="3" borderId="9" xfId="0" applyFont="1" applyFill="1" applyBorder="1" applyAlignment="1">
      <alignment horizontal="center" vertical="center"/>
    </xf>
    <xf numFmtId="0" fontId="17" fillId="3" borderId="9" xfId="0" applyFont="1" applyFill="1" applyBorder="1"/>
    <xf numFmtId="164" fontId="6" fillId="0" borderId="7" xfId="0" applyNumberFormat="1" applyFont="1" applyBorder="1" applyAlignment="1" applyProtection="1">
      <alignment horizontal="center" vertical="center" wrapText="1" readingOrder="1"/>
      <protection locked="0"/>
    </xf>
    <xf numFmtId="0" fontId="6" fillId="0" borderId="10" xfId="0" applyFont="1" applyBorder="1" applyAlignment="1" applyProtection="1">
      <alignment horizontal="left" vertical="center" wrapText="1" readingOrder="1"/>
      <protection locked="0"/>
    </xf>
    <xf numFmtId="0" fontId="23" fillId="0" borderId="10" xfId="0" applyFont="1" applyBorder="1" applyAlignment="1" applyProtection="1">
      <alignment horizontal="center" vertical="center" wrapText="1" readingOrder="1"/>
      <protection locked="0"/>
    </xf>
    <xf numFmtId="0" fontId="23" fillId="0" borderId="10" xfId="0" applyFont="1" applyBorder="1" applyAlignment="1" applyProtection="1">
      <alignment horizontal="left" vertical="center" wrapText="1" readingOrder="1"/>
      <protection locked="0"/>
    </xf>
    <xf numFmtId="164" fontId="7" fillId="0" borderId="10" xfId="0" applyNumberFormat="1" applyFont="1" applyBorder="1" applyAlignment="1" applyProtection="1">
      <alignment horizontal="center" vertical="center" wrapText="1" readingOrder="1"/>
      <protection locked="0"/>
    </xf>
    <xf numFmtId="0" fontId="23" fillId="0" borderId="9" xfId="0" applyFont="1" applyBorder="1" applyAlignment="1" applyProtection="1">
      <alignment horizontal="left" vertical="center" wrapText="1" readingOrder="1"/>
      <protection locked="0"/>
    </xf>
    <xf numFmtId="3" fontId="6" fillId="0" borderId="9" xfId="0" applyNumberFormat="1" applyFont="1" applyBorder="1" applyAlignment="1" applyProtection="1">
      <alignment horizontal="center" vertical="center" wrapText="1" readingOrder="1"/>
      <protection locked="0"/>
    </xf>
    <xf numFmtId="3" fontId="7" fillId="0" borderId="9" xfId="0" applyNumberFormat="1" applyFont="1" applyBorder="1" applyAlignment="1" applyProtection="1">
      <alignment horizontal="center" vertical="center" wrapText="1" readingOrder="1"/>
      <protection locked="0"/>
    </xf>
    <xf numFmtId="166" fontId="14" fillId="0" borderId="9" xfId="3" applyNumberFormat="1" applyFont="1" applyFill="1" applyBorder="1" applyAlignment="1">
      <alignment horizontal="right" vertical="center" wrapText="1"/>
    </xf>
    <xf numFmtId="3" fontId="17" fillId="0" borderId="9" xfId="0" applyNumberFormat="1" applyFont="1" applyBorder="1" applyAlignment="1">
      <alignment horizontal="right" vertical="center" wrapText="1"/>
    </xf>
    <xf numFmtId="49" fontId="17" fillId="0" borderId="9" xfId="0" applyNumberFormat="1" applyFont="1" applyBorder="1" applyAlignment="1">
      <alignment horizontal="left" vertical="center" wrapText="1"/>
    </xf>
    <xf numFmtId="0" fontId="31" fillId="0" borderId="9" xfId="0" applyFont="1" applyBorder="1" applyAlignment="1">
      <alignment wrapText="1"/>
    </xf>
    <xf numFmtId="0" fontId="23" fillId="0" borderId="9" xfId="0" applyFont="1" applyBorder="1" applyAlignment="1" applyProtection="1">
      <alignment horizontal="right" vertical="center" wrapText="1" readingOrder="1"/>
      <protection locked="0"/>
    </xf>
    <xf numFmtId="164" fontId="6" fillId="0" borderId="9" xfId="0" quotePrefix="1" applyNumberFormat="1" applyFont="1" applyBorder="1" applyAlignment="1" applyProtection="1">
      <alignment horizontal="right" vertical="center" wrapText="1" readingOrder="1"/>
      <protection locked="0"/>
    </xf>
    <xf numFmtId="164" fontId="7" fillId="0" borderId="9" xfId="0" quotePrefix="1" applyNumberFormat="1" applyFont="1" applyBorder="1" applyAlignment="1" applyProtection="1">
      <alignment horizontal="center" vertical="center" wrapText="1" readingOrder="1"/>
      <protection locked="0"/>
    </xf>
    <xf numFmtId="0" fontId="23" fillId="2" borderId="9" xfId="0" applyFont="1" applyFill="1" applyBorder="1" applyAlignment="1">
      <alignment vertical="center" wrapText="1"/>
    </xf>
    <xf numFmtId="0" fontId="23" fillId="2" borderId="9" xfId="0" applyFont="1" applyFill="1" applyBorder="1" applyAlignment="1">
      <alignment horizontal="right" vertical="center" wrapText="1"/>
    </xf>
    <xf numFmtId="0" fontId="23" fillId="0" borderId="9" xfId="0" quotePrefix="1" applyFont="1" applyBorder="1" applyAlignment="1">
      <alignment horizontal="center" vertical="center"/>
    </xf>
    <xf numFmtId="0" fontId="23" fillId="0" borderId="9" xfId="0" applyFont="1" applyBorder="1" applyAlignment="1">
      <alignment horizontal="center" vertical="center" wrapText="1"/>
    </xf>
    <xf numFmtId="0" fontId="23" fillId="0" borderId="9" xfId="0" applyFont="1" applyBorder="1" applyAlignment="1">
      <alignment horizontal="center" vertical="center"/>
    </xf>
    <xf numFmtId="0" fontId="28" fillId="3" borderId="9" xfId="0" applyFont="1" applyFill="1" applyBorder="1" applyAlignment="1">
      <alignment horizontal="left" vertical="center" wrapText="1"/>
    </xf>
    <xf numFmtId="0" fontId="28" fillId="3" borderId="9" xfId="0" applyFont="1" applyFill="1" applyBorder="1" applyAlignment="1">
      <alignment horizontal="center" vertical="center" wrapText="1"/>
    </xf>
    <xf numFmtId="0" fontId="28" fillId="3" borderId="9" xfId="0" applyFont="1" applyFill="1" applyBorder="1" applyAlignment="1">
      <alignment horizontal="center" vertical="center"/>
    </xf>
    <xf numFmtId="3" fontId="28" fillId="3" borderId="9" xfId="0" applyNumberFormat="1" applyFont="1" applyFill="1" applyBorder="1" applyAlignment="1">
      <alignment horizontal="right" vertical="center"/>
    </xf>
    <xf numFmtId="0" fontId="29" fillId="0" borderId="0" xfId="0" applyFont="1"/>
    <xf numFmtId="165" fontId="7" fillId="0" borderId="9" xfId="0" quotePrefix="1" applyNumberFormat="1" applyFont="1" applyBorder="1" applyAlignment="1" applyProtection="1">
      <alignment horizontal="center" vertical="center" wrapText="1" readingOrder="1"/>
      <protection locked="0"/>
    </xf>
    <xf numFmtId="3" fontId="18" fillId="0" borderId="9" xfId="0" applyNumberFormat="1" applyFont="1" applyBorder="1" applyAlignment="1" applyProtection="1">
      <alignment horizontal="center" vertical="center" wrapText="1" readingOrder="1"/>
      <protection locked="0"/>
    </xf>
    <xf numFmtId="0" fontId="23" fillId="0" borderId="9" xfId="0" applyFont="1" applyBorder="1" applyAlignment="1">
      <alignment vertical="center" wrapText="1"/>
    </xf>
    <xf numFmtId="3" fontId="23" fillId="0" borderId="9" xfId="0" applyNumberFormat="1" applyFont="1" applyBorder="1" applyAlignment="1">
      <alignment horizontal="right" vertical="center" wrapText="1"/>
    </xf>
    <xf numFmtId="168" fontId="17" fillId="0" borderId="9" xfId="0" applyNumberFormat="1" applyFont="1" applyBorder="1" applyAlignment="1">
      <alignment vertical="center"/>
    </xf>
    <xf numFmtId="3" fontId="7" fillId="0" borderId="16" xfId="0" applyNumberFormat="1" applyFont="1" applyBorder="1" applyAlignment="1">
      <alignment horizontal="right" vertical="center" wrapText="1"/>
    </xf>
    <xf numFmtId="0" fontId="23" fillId="0" borderId="9" xfId="0" applyFont="1" applyBorder="1"/>
    <xf numFmtId="0" fontId="23" fillId="0" borderId="9" xfId="0" applyFont="1" applyBorder="1" applyAlignment="1">
      <alignment horizontal="left" vertical="center" wrapText="1"/>
    </xf>
    <xf numFmtId="167" fontId="23" fillId="0" borderId="9" xfId="1" applyNumberFormat="1" applyFont="1" applyFill="1" applyBorder="1" applyAlignment="1">
      <alignment horizontal="right" vertical="center"/>
    </xf>
    <xf numFmtId="0" fontId="3" fillId="0" borderId="0" xfId="0" applyFont="1" applyAlignment="1"/>
    <xf numFmtId="43" fontId="0" fillId="0" borderId="0" xfId="0" applyNumberFormat="1" applyAlignment="1">
      <alignment vertical="center"/>
    </xf>
    <xf numFmtId="3" fontId="23" fillId="3" borderId="9" xfId="0" applyNumberFormat="1" applyFont="1" applyFill="1" applyBorder="1" applyAlignment="1">
      <alignment horizontal="left" vertical="center" wrapText="1"/>
    </xf>
    <xf numFmtId="49" fontId="17" fillId="0" borderId="9" xfId="0" applyNumberFormat="1" applyFont="1" applyFill="1" applyBorder="1" applyAlignment="1">
      <alignment horizontal="left" vertical="center" wrapText="1"/>
    </xf>
    <xf numFmtId="164" fontId="7" fillId="0" borderId="9" xfId="0" quotePrefix="1" applyNumberFormat="1" applyFont="1" applyFill="1" applyBorder="1" applyAlignment="1" applyProtection="1">
      <alignment horizontal="center" vertical="center" wrapText="1" readingOrder="1"/>
      <protection locked="0"/>
    </xf>
    <xf numFmtId="164" fontId="7" fillId="0" borderId="9" xfId="0" quotePrefix="1" applyNumberFormat="1" applyFont="1" applyFill="1" applyBorder="1" applyAlignment="1" applyProtection="1">
      <alignment horizontal="right" vertical="center" wrapText="1" readingOrder="1"/>
      <protection locked="0"/>
    </xf>
    <xf numFmtId="0" fontId="23" fillId="0" borderId="9" xfId="0" applyFont="1" applyFill="1" applyBorder="1" applyAlignment="1" applyProtection="1">
      <alignment horizontal="right" vertical="center" wrapText="1" readingOrder="1"/>
      <protection locked="0"/>
    </xf>
    <xf numFmtId="165" fontId="7" fillId="0" borderId="9" xfId="0" applyNumberFormat="1" applyFont="1" applyFill="1" applyBorder="1" applyAlignment="1" applyProtection="1">
      <alignment horizontal="center" vertical="center" wrapText="1" readingOrder="1"/>
      <protection locked="0"/>
    </xf>
    <xf numFmtId="0" fontId="23" fillId="0" borderId="9" xfId="0" applyFont="1" applyFill="1" applyBorder="1" applyAlignment="1" applyProtection="1">
      <alignment horizontal="center" vertical="center" wrapText="1" readingOrder="1"/>
      <protection locked="0"/>
    </xf>
    <xf numFmtId="0" fontId="23" fillId="0" borderId="9" xfId="0" applyFont="1" applyFill="1" applyBorder="1" applyAlignment="1" applyProtection="1">
      <alignment horizontal="center" vertical="top" wrapText="1" readingOrder="1"/>
      <protection locked="0"/>
    </xf>
    <xf numFmtId="0" fontId="7" fillId="0" borderId="9" xfId="0" applyFont="1" applyFill="1" applyBorder="1" applyAlignment="1" applyProtection="1">
      <alignment vertical="center" wrapText="1" readingOrder="1"/>
      <protection locked="0"/>
    </xf>
    <xf numFmtId="3" fontId="17" fillId="0" borderId="9" xfId="0" applyNumberFormat="1" applyFont="1" applyFill="1" applyBorder="1" applyAlignment="1">
      <alignment horizontal="right" vertical="center" wrapText="1"/>
    </xf>
    <xf numFmtId="0" fontId="14" fillId="0" borderId="13" xfId="0" applyFont="1" applyFill="1" applyBorder="1" applyAlignment="1">
      <alignment horizontal="center" vertical="center" wrapText="1"/>
    </xf>
    <xf numFmtId="0" fontId="14" fillId="0" borderId="9" xfId="0" applyFont="1" applyFill="1" applyBorder="1" applyAlignment="1">
      <alignment vertical="center" wrapText="1"/>
    </xf>
    <xf numFmtId="0" fontId="17" fillId="0" borderId="9" xfId="0" applyFont="1" applyFill="1" applyBorder="1" applyAlignment="1">
      <alignment vertical="center" wrapText="1"/>
    </xf>
    <xf numFmtId="0" fontId="23" fillId="0" borderId="9" xfId="0" applyFont="1" applyFill="1" applyBorder="1" applyAlignment="1">
      <alignment vertical="center" wrapText="1"/>
    </xf>
    <xf numFmtId="0" fontId="23" fillId="0" borderId="9" xfId="0" applyFont="1" applyFill="1" applyBorder="1" applyAlignment="1">
      <alignment horizontal="right" vertical="center" wrapText="1"/>
    </xf>
    <xf numFmtId="0" fontId="12" fillId="0" borderId="0" xfId="0" applyFont="1"/>
    <xf numFmtId="0" fontId="22" fillId="0" borderId="0" xfId="0" applyFont="1"/>
    <xf numFmtId="0" fontId="12" fillId="0" borderId="0" xfId="0" applyFont="1" applyAlignment="1">
      <alignment horizontal="right"/>
    </xf>
    <xf numFmtId="0" fontId="12" fillId="0" borderId="0" xfId="0" applyFont="1" applyAlignment="1">
      <alignment vertical="center"/>
    </xf>
    <xf numFmtId="0" fontId="23" fillId="0" borderId="9" xfId="0" applyFont="1" applyBorder="1" applyAlignment="1" applyProtection="1">
      <alignment horizontal="left" vertical="top" wrapText="1" readingOrder="1"/>
      <protection locked="0"/>
    </xf>
    <xf numFmtId="0" fontId="12" fillId="0" borderId="0" xfId="0" applyFont="1" applyFill="1"/>
    <xf numFmtId="0" fontId="23" fillId="0" borderId="9" xfId="0" applyFont="1" applyBorder="1" applyAlignment="1" applyProtection="1">
      <alignment horizontal="right" vertical="top" wrapText="1" readingOrder="1"/>
      <protection locked="0"/>
    </xf>
    <xf numFmtId="0" fontId="7" fillId="0" borderId="9" xfId="0" applyFont="1" applyBorder="1" applyAlignment="1" applyProtection="1">
      <alignment horizontal="right" vertical="center" wrapText="1" readingOrder="1"/>
      <protection locked="0"/>
    </xf>
    <xf numFmtId="3" fontId="7" fillId="0" borderId="9" xfId="0" applyNumberFormat="1" applyFont="1" applyBorder="1" applyAlignment="1" applyProtection="1">
      <alignment horizontal="right" vertical="center" wrapText="1" readingOrder="1"/>
      <protection locked="0"/>
    </xf>
    <xf numFmtId="169" fontId="7" fillId="0" borderId="9" xfId="0" applyNumberFormat="1" applyFont="1" applyBorder="1" applyAlignment="1" applyProtection="1">
      <alignment horizontal="right" vertical="center" wrapText="1" readingOrder="1"/>
      <protection locked="0"/>
    </xf>
    <xf numFmtId="0" fontId="17" fillId="0" borderId="9" xfId="0" applyNumberFormat="1" applyFont="1" applyFill="1" applyBorder="1" applyAlignment="1">
      <alignment horizontal="center" vertical="center" wrapText="1"/>
    </xf>
    <xf numFmtId="165" fontId="7" fillId="0" borderId="9" xfId="0" quotePrefix="1" applyNumberFormat="1" applyFont="1" applyFill="1" applyBorder="1" applyAlignment="1" applyProtection="1">
      <alignment horizontal="center" vertical="center" wrapText="1" readingOrder="1"/>
      <protection locked="0"/>
    </xf>
    <xf numFmtId="0" fontId="30" fillId="0" borderId="9" xfId="0" applyFont="1" applyFill="1" applyBorder="1" applyAlignment="1">
      <alignment vertical="center" wrapText="1"/>
    </xf>
    <xf numFmtId="3" fontId="14" fillId="0" borderId="9" xfId="0" applyNumberFormat="1" applyFont="1" applyFill="1" applyBorder="1" applyAlignment="1">
      <alignment horizontal="right" vertical="center" wrapText="1"/>
    </xf>
    <xf numFmtId="165" fontId="7" fillId="0" borderId="9" xfId="0" quotePrefix="1" applyNumberFormat="1" applyFont="1" applyFill="1" applyBorder="1" applyAlignment="1" applyProtection="1">
      <alignment horizontal="right" vertical="center" wrapText="1" readingOrder="1"/>
      <protection locked="0"/>
    </xf>
    <xf numFmtId="165" fontId="23" fillId="0" borderId="9" xfId="0" applyNumberFormat="1" applyFont="1" applyFill="1" applyBorder="1" applyAlignment="1" applyProtection="1">
      <alignment horizontal="right" vertical="center" wrapText="1" readingOrder="1"/>
      <protection locked="0"/>
    </xf>
    <xf numFmtId="165" fontId="17" fillId="0" borderId="9" xfId="0" applyNumberFormat="1" applyFont="1" applyFill="1" applyBorder="1" applyAlignment="1">
      <alignment horizontal="right" vertical="center" wrapText="1"/>
    </xf>
    <xf numFmtId="0" fontId="10" fillId="0" borderId="0" xfId="0" applyFont="1"/>
    <xf numFmtId="3" fontId="14" fillId="0" borderId="9" xfId="0" applyNumberFormat="1" applyFont="1" applyBorder="1" applyAlignment="1">
      <alignment horizontal="right" vertical="center" wrapText="1"/>
    </xf>
    <xf numFmtId="0" fontId="30" fillId="0" borderId="9" xfId="0" applyFont="1" applyBorder="1" applyAlignment="1" applyProtection="1">
      <alignment horizontal="left" vertical="center" wrapText="1" readingOrder="1"/>
      <protection locked="0"/>
    </xf>
    <xf numFmtId="0" fontId="10" fillId="0" borderId="0" xfId="0" applyFont="1" applyAlignment="1">
      <alignment vertical="center"/>
    </xf>
    <xf numFmtId="0" fontId="33" fillId="0" borderId="9" xfId="0" applyFont="1" applyBorder="1" applyAlignment="1" applyProtection="1">
      <alignment horizontal="left" vertical="center" wrapText="1" readingOrder="1"/>
      <protection locked="0"/>
    </xf>
    <xf numFmtId="169" fontId="6" fillId="0" borderId="9" xfId="0" applyNumberFormat="1" applyFont="1" applyBorder="1" applyAlignment="1" applyProtection="1">
      <alignment vertical="center" wrapText="1" readingOrder="1"/>
      <protection locked="0"/>
    </xf>
    <xf numFmtId="43" fontId="30" fillId="0" borderId="9" xfId="0" applyNumberFormat="1" applyFont="1" applyBorder="1" applyAlignment="1" applyProtection="1">
      <alignment horizontal="center" vertical="top" wrapText="1" readingOrder="1"/>
      <protection locked="0"/>
    </xf>
    <xf numFmtId="3" fontId="12" fillId="0" borderId="0" xfId="0" applyNumberFormat="1" applyFont="1" applyAlignment="1">
      <alignment horizontal="right"/>
    </xf>
    <xf numFmtId="165" fontId="18" fillId="0" borderId="4" xfId="0" applyNumberFormat="1" applyFont="1" applyBorder="1" applyAlignment="1" applyProtection="1">
      <alignment horizontal="center" vertical="center" wrapText="1" readingOrder="1"/>
      <protection locked="0"/>
    </xf>
    <xf numFmtId="3" fontId="33" fillId="0" borderId="14" xfId="0" applyNumberFormat="1" applyFont="1" applyFill="1" applyBorder="1" applyAlignment="1" applyProtection="1">
      <alignment horizontal="center" vertical="center" wrapText="1" readingOrder="1"/>
      <protection locked="0"/>
    </xf>
    <xf numFmtId="0" fontId="33" fillId="0" borderId="9" xfId="0" applyFont="1" applyFill="1" applyBorder="1" applyAlignment="1" applyProtection="1">
      <alignment horizontal="left" vertical="center" wrapText="1" readingOrder="1"/>
      <protection locked="0"/>
    </xf>
    <xf numFmtId="165" fontId="6" fillId="0" borderId="9" xfId="0" quotePrefix="1" applyNumberFormat="1" applyFont="1" applyFill="1" applyBorder="1" applyAlignment="1" applyProtection="1">
      <alignment horizontal="center" vertical="center" wrapText="1" readingOrder="1"/>
      <protection locked="0"/>
    </xf>
    <xf numFmtId="165" fontId="6" fillId="0" borderId="9" xfId="0" applyNumberFormat="1" applyFont="1" applyFill="1" applyBorder="1" applyAlignment="1" applyProtection="1">
      <alignment horizontal="center" vertical="center" wrapText="1" readingOrder="1"/>
      <protection locked="0"/>
    </xf>
    <xf numFmtId="0" fontId="30" fillId="0" borderId="9" xfId="0" applyFont="1" applyFill="1" applyBorder="1" applyAlignment="1" applyProtection="1">
      <alignment horizontal="center" vertical="center" wrapText="1" readingOrder="1"/>
      <protection locked="0"/>
    </xf>
    <xf numFmtId="0" fontId="30" fillId="0" borderId="9" xfId="0" applyFont="1" applyFill="1" applyBorder="1" applyAlignment="1" applyProtection="1">
      <alignment horizontal="center" vertical="top" wrapText="1" readingOrder="1"/>
      <protection locked="0"/>
    </xf>
    <xf numFmtId="0" fontId="6" fillId="0" borderId="9" xfId="0" applyFont="1" applyFill="1" applyBorder="1" applyAlignment="1" applyProtection="1">
      <alignment vertical="center" wrapText="1" readingOrder="1"/>
      <protection locked="0"/>
    </xf>
    <xf numFmtId="0" fontId="10" fillId="0" borderId="0" xfId="0" applyFont="1" applyFill="1"/>
    <xf numFmtId="3" fontId="33" fillId="0" borderId="13" xfId="0" applyNumberFormat="1" applyFont="1" applyBorder="1" applyAlignment="1" applyProtection="1">
      <alignment horizontal="center" vertical="center" wrapText="1" readingOrder="1"/>
      <protection locked="0"/>
    </xf>
    <xf numFmtId="165" fontId="6" fillId="0" borderId="9" xfId="0" quotePrefix="1" applyNumberFormat="1" applyFont="1" applyBorder="1" applyAlignment="1" applyProtection="1">
      <alignment horizontal="center" vertical="center" wrapText="1" readingOrder="1"/>
      <protection locked="0"/>
    </xf>
    <xf numFmtId="3" fontId="33" fillId="0" borderId="13" xfId="0" applyNumberFormat="1" applyFont="1" applyFill="1" applyBorder="1" applyAlignment="1" applyProtection="1">
      <alignment horizontal="center" vertical="center" wrapText="1" readingOrder="1"/>
      <protection locked="0"/>
    </xf>
    <xf numFmtId="170" fontId="6" fillId="0" borderId="9" xfId="0" quotePrefix="1" applyNumberFormat="1" applyFont="1" applyFill="1" applyBorder="1" applyAlignment="1" applyProtection="1">
      <alignment horizontal="center" vertical="center" wrapText="1" readingOrder="1"/>
      <protection locked="0"/>
    </xf>
    <xf numFmtId="0" fontId="17" fillId="0" borderId="13" xfId="0" applyFont="1" applyFill="1" applyBorder="1" applyAlignment="1">
      <alignment horizontal="center" vertical="center" wrapText="1"/>
    </xf>
    <xf numFmtId="3" fontId="7" fillId="0" borderId="13" xfId="0" applyNumberFormat="1" applyFont="1" applyFill="1" applyBorder="1" applyAlignment="1" applyProtection="1">
      <alignment horizontal="center" vertical="center" wrapText="1" readingOrder="1"/>
      <protection locked="0"/>
    </xf>
    <xf numFmtId="3" fontId="7" fillId="0" borderId="14" xfId="0" applyNumberFormat="1" applyFont="1" applyFill="1" applyBorder="1" applyAlignment="1" applyProtection="1">
      <alignment horizontal="center" vertical="center" wrapText="1" readingOrder="1"/>
      <protection locked="0"/>
    </xf>
    <xf numFmtId="0" fontId="2" fillId="0" borderId="0" xfId="0" applyFont="1" applyAlignment="1" applyProtection="1">
      <alignment horizontal="left" vertical="top" wrapText="1" readingOrder="1"/>
      <protection locked="0"/>
    </xf>
    <xf numFmtId="0" fontId="4" fillId="0" borderId="0" xfId="0" applyFont="1" applyAlignment="1">
      <alignment horizontal="center" vertical="top"/>
    </xf>
    <xf numFmtId="0" fontId="6" fillId="0" borderId="1" xfId="0" applyFont="1" applyBorder="1" applyAlignment="1" applyProtection="1">
      <alignment horizontal="center" vertical="center" wrapText="1" readingOrder="1"/>
      <protection locked="0"/>
    </xf>
    <xf numFmtId="0" fontId="6" fillId="0" borderId="8" xfId="0" applyFont="1" applyBorder="1" applyAlignment="1" applyProtection="1">
      <alignment horizontal="center" vertical="center" wrapText="1" readingOrder="1"/>
      <protection locked="0"/>
    </xf>
    <xf numFmtId="0" fontId="2" fillId="0" borderId="0" xfId="0" applyFont="1" applyAlignment="1" applyProtection="1">
      <alignment horizontal="center" vertical="top" wrapText="1" readingOrder="1"/>
      <protection locked="0"/>
    </xf>
    <xf numFmtId="0" fontId="6" fillId="0" borderId="3" xfId="0" applyFont="1" applyBorder="1" applyAlignment="1" applyProtection="1">
      <alignment horizontal="center" vertical="center" wrapText="1" readingOrder="1"/>
      <protection locked="0"/>
    </xf>
    <xf numFmtId="0" fontId="6" fillId="0" borderId="2" xfId="0" applyFont="1" applyBorder="1" applyAlignment="1" applyProtection="1">
      <alignment horizontal="center" vertical="top" wrapText="1" readingOrder="1"/>
      <protection locked="0"/>
    </xf>
    <xf numFmtId="0" fontId="6" fillId="0" borderId="7" xfId="0" applyFont="1" applyBorder="1" applyAlignment="1" applyProtection="1">
      <alignment horizontal="center" vertical="top" wrapText="1" readingOrder="1"/>
      <protection locked="0"/>
    </xf>
    <xf numFmtId="0" fontId="2" fillId="0" borderId="0" xfId="0" applyFont="1" applyAlignment="1" applyProtection="1">
      <alignment vertical="top" wrapText="1" readingOrder="1"/>
      <protection locked="0"/>
    </xf>
    <xf numFmtId="0" fontId="6" fillId="0" borderId="9" xfId="0" applyFont="1" applyBorder="1" applyAlignment="1" applyProtection="1">
      <alignment horizontal="left" vertical="center" wrapText="1" readingOrder="1"/>
      <protection locked="0"/>
    </xf>
    <xf numFmtId="0" fontId="6" fillId="0" borderId="9" xfId="0" applyFont="1" applyBorder="1" applyAlignment="1" applyProtection="1">
      <alignment horizontal="center" vertical="center" wrapText="1" readingOrder="1"/>
      <protection locked="0"/>
    </xf>
    <xf numFmtId="0" fontId="6" fillId="0" borderId="9" xfId="0" applyFont="1" applyBorder="1" applyAlignment="1" applyProtection="1">
      <alignment horizontal="right" vertical="center" wrapText="1" readingOrder="1"/>
      <protection locked="0"/>
    </xf>
    <xf numFmtId="0" fontId="11" fillId="0" borderId="6" xfId="0" applyFont="1" applyBorder="1" applyAlignment="1">
      <alignment horizontal="center"/>
    </xf>
    <xf numFmtId="0" fontId="22" fillId="0" borderId="0" xfId="0" applyFont="1"/>
    <xf numFmtId="0" fontId="6" fillId="0" borderId="10" xfId="0" applyFont="1" applyBorder="1" applyAlignment="1" applyProtection="1">
      <alignment horizontal="center" vertical="center" wrapText="1" readingOrder="1"/>
      <protection locked="0"/>
    </xf>
    <xf numFmtId="0" fontId="6" fillId="0" borderId="11" xfId="0" applyFont="1" applyBorder="1" applyAlignment="1" applyProtection="1">
      <alignment horizontal="center" vertical="center" wrapText="1" readingOrder="1"/>
      <protection locked="0"/>
    </xf>
    <xf numFmtId="0" fontId="6" fillId="0" borderId="12" xfId="0" applyFont="1" applyBorder="1" applyAlignment="1" applyProtection="1">
      <alignment horizontal="center" vertical="center" wrapText="1" readingOrder="1"/>
      <protection locked="0"/>
    </xf>
    <xf numFmtId="0" fontId="3" fillId="0" borderId="0" xfId="0" applyFont="1"/>
    <xf numFmtId="0" fontId="23" fillId="3" borderId="9" xfId="0" applyFont="1" applyFill="1" applyBorder="1" applyAlignment="1">
      <alignment horizontal="center" vertical="center" wrapText="1" readingOrder="1"/>
    </xf>
    <xf numFmtId="49" fontId="23" fillId="3" borderId="9" xfId="0" applyNumberFormat="1" applyFont="1" applyFill="1" applyBorder="1" applyAlignment="1">
      <alignment horizontal="center" vertical="center" wrapText="1" readingOrder="1"/>
    </xf>
    <xf numFmtId="0" fontId="27" fillId="0" borderId="0" xfId="0" applyFont="1" applyAlignment="1">
      <alignment horizontal="center" readingOrder="1"/>
    </xf>
    <xf numFmtId="0" fontId="30" fillId="0" borderId="1" xfId="0" applyFont="1" applyBorder="1" applyAlignment="1" applyProtection="1">
      <alignment horizontal="center" vertical="center" wrapText="1" readingOrder="1"/>
      <protection locked="0"/>
    </xf>
    <xf numFmtId="0" fontId="30" fillId="0" borderId="8" xfId="0" applyFont="1" applyBorder="1" applyAlignment="1" applyProtection="1">
      <alignment horizontal="center" vertical="center" wrapText="1" readingOrder="1"/>
      <protection locked="0"/>
    </xf>
    <xf numFmtId="164" fontId="30" fillId="0" borderId="9" xfId="0" quotePrefix="1" applyNumberFormat="1" applyFont="1" applyBorder="1" applyAlignment="1" applyProtection="1">
      <alignment horizontal="center" vertical="center" wrapText="1" readingOrder="1"/>
      <protection locked="0"/>
    </xf>
    <xf numFmtId="164" fontId="23" fillId="0" borderId="9" xfId="0" quotePrefix="1" applyNumberFormat="1" applyFont="1" applyBorder="1" applyAlignment="1" applyProtection="1">
      <alignment horizontal="center" vertical="center" wrapText="1" readingOrder="1"/>
      <protection locked="0"/>
    </xf>
    <xf numFmtId="0" fontId="23" fillId="0" borderId="9" xfId="2" applyFont="1" applyBorder="1" applyAlignment="1">
      <alignment horizontal="center" vertical="center" wrapText="1" readingOrder="1"/>
    </xf>
    <xf numFmtId="0" fontId="34" fillId="0" borderId="0" xfId="2" applyFont="1" applyBorder="1" applyAlignment="1">
      <alignment horizontal="center" vertical="center" wrapText="1" readingOrder="1"/>
    </xf>
    <xf numFmtId="0" fontId="35" fillId="0" borderId="0" xfId="0" applyFont="1" applyAlignment="1" applyProtection="1">
      <alignment horizontal="center" vertical="top" wrapText="1" readingOrder="1"/>
      <protection locked="0"/>
    </xf>
    <xf numFmtId="0" fontId="4" fillId="0" borderId="0" xfId="0" applyFont="1" applyAlignment="1">
      <alignment horizontal="center"/>
    </xf>
    <xf numFmtId="0" fontId="36" fillId="0" borderId="6" xfId="0" applyFont="1" applyBorder="1" applyAlignment="1">
      <alignment horizontal="center"/>
    </xf>
    <xf numFmtId="3" fontId="9" fillId="3" borderId="17" xfId="0" applyNumberFormat="1" applyFont="1" applyFill="1" applyBorder="1" applyAlignment="1">
      <alignment horizontal="right" vertical="center" wrapText="1"/>
    </xf>
    <xf numFmtId="0" fontId="37" fillId="0" borderId="0" xfId="0" applyFont="1" applyAlignment="1">
      <alignment horizontal="center"/>
    </xf>
  </cellXfs>
  <cellStyles count="5">
    <cellStyle name="Comma" xfId="1" builtinId="3"/>
    <cellStyle name="Comma 2" xfId="3"/>
    <cellStyle name="Normal" xfId="0" builtinId="0"/>
    <cellStyle name="Normal 2"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0"/>
  <sheetViews>
    <sheetView topLeftCell="A103" workbookViewId="0">
      <selection activeCell="K119" sqref="K119"/>
    </sheetView>
  </sheetViews>
  <sheetFormatPr defaultColWidth="9.19921875" defaultRowHeight="13.8" x14ac:dyDescent="0.25"/>
  <cols>
    <col min="1" max="1" width="5.796875" customWidth="1"/>
    <col min="2" max="2" width="30.796875" customWidth="1"/>
    <col min="3" max="3" width="6.5" customWidth="1"/>
    <col min="4" max="4" width="8.5" style="210" customWidth="1"/>
    <col min="5" max="5" width="14.5" customWidth="1"/>
    <col min="6" max="6" width="18" customWidth="1"/>
    <col min="7" max="7" width="10.296875" style="30" customWidth="1"/>
    <col min="8" max="8" width="12" style="44" customWidth="1"/>
    <col min="9" max="9" width="14" customWidth="1"/>
    <col min="10" max="10" width="16.69921875" customWidth="1"/>
    <col min="12" max="12" width="13.69921875" bestFit="1" customWidth="1"/>
    <col min="253" max="253" width="5.796875" customWidth="1"/>
    <col min="254" max="254" width="14.5" customWidth="1"/>
    <col min="255" max="255" width="6.5" customWidth="1"/>
    <col min="256" max="257" width="7.5" customWidth="1"/>
    <col min="260" max="260" width="11.19921875" customWidth="1"/>
    <col min="262" max="262" width="14.5" customWidth="1"/>
    <col min="263" max="263" width="11.5" customWidth="1"/>
    <col min="266" max="266" width="18.19921875" customWidth="1"/>
    <col min="509" max="509" width="5.796875" customWidth="1"/>
    <col min="510" max="510" width="14.5" customWidth="1"/>
    <col min="511" max="511" width="6.5" customWidth="1"/>
    <col min="512" max="513" width="7.5" customWidth="1"/>
    <col min="516" max="516" width="11.19921875" customWidth="1"/>
    <col min="518" max="518" width="14.5" customWidth="1"/>
    <col min="519" max="519" width="11.5" customWidth="1"/>
    <col min="522" max="522" width="18.19921875" customWidth="1"/>
    <col min="765" max="765" width="5.796875" customWidth="1"/>
    <col min="766" max="766" width="14.5" customWidth="1"/>
    <col min="767" max="767" width="6.5" customWidth="1"/>
    <col min="768" max="769" width="7.5" customWidth="1"/>
    <col min="772" max="772" width="11.19921875" customWidth="1"/>
    <col min="774" max="774" width="14.5" customWidth="1"/>
    <col min="775" max="775" width="11.5" customWidth="1"/>
    <col min="778" max="778" width="18.19921875" customWidth="1"/>
    <col min="1021" max="1021" width="5.796875" customWidth="1"/>
    <col min="1022" max="1022" width="14.5" customWidth="1"/>
    <col min="1023" max="1023" width="6.5" customWidth="1"/>
    <col min="1024" max="1025" width="7.5" customWidth="1"/>
    <col min="1028" max="1028" width="11.19921875" customWidth="1"/>
    <col min="1030" max="1030" width="14.5" customWidth="1"/>
    <col min="1031" max="1031" width="11.5" customWidth="1"/>
    <col min="1034" max="1034" width="18.19921875" customWidth="1"/>
    <col min="1277" max="1277" width="5.796875" customWidth="1"/>
    <col min="1278" max="1278" width="14.5" customWidth="1"/>
    <col min="1279" max="1279" width="6.5" customWidth="1"/>
    <col min="1280" max="1281" width="7.5" customWidth="1"/>
    <col min="1284" max="1284" width="11.19921875" customWidth="1"/>
    <col min="1286" max="1286" width="14.5" customWidth="1"/>
    <col min="1287" max="1287" width="11.5" customWidth="1"/>
    <col min="1290" max="1290" width="18.19921875" customWidth="1"/>
    <col min="1533" max="1533" width="5.796875" customWidth="1"/>
    <col min="1534" max="1534" width="14.5" customWidth="1"/>
    <col min="1535" max="1535" width="6.5" customWidth="1"/>
    <col min="1536" max="1537" width="7.5" customWidth="1"/>
    <col min="1540" max="1540" width="11.19921875" customWidth="1"/>
    <col min="1542" max="1542" width="14.5" customWidth="1"/>
    <col min="1543" max="1543" width="11.5" customWidth="1"/>
    <col min="1546" max="1546" width="18.19921875" customWidth="1"/>
    <col min="1789" max="1789" width="5.796875" customWidth="1"/>
    <col min="1790" max="1790" width="14.5" customWidth="1"/>
    <col min="1791" max="1791" width="6.5" customWidth="1"/>
    <col min="1792" max="1793" width="7.5" customWidth="1"/>
    <col min="1796" max="1796" width="11.19921875" customWidth="1"/>
    <col min="1798" max="1798" width="14.5" customWidth="1"/>
    <col min="1799" max="1799" width="11.5" customWidth="1"/>
    <col min="1802" max="1802" width="18.19921875" customWidth="1"/>
    <col min="2045" max="2045" width="5.796875" customWidth="1"/>
    <col min="2046" max="2046" width="14.5" customWidth="1"/>
    <col min="2047" max="2047" width="6.5" customWidth="1"/>
    <col min="2048" max="2049" width="7.5" customWidth="1"/>
    <col min="2052" max="2052" width="11.19921875" customWidth="1"/>
    <col min="2054" max="2054" width="14.5" customWidth="1"/>
    <col min="2055" max="2055" width="11.5" customWidth="1"/>
    <col min="2058" max="2058" width="18.19921875" customWidth="1"/>
    <col min="2301" max="2301" width="5.796875" customWidth="1"/>
    <col min="2302" max="2302" width="14.5" customWidth="1"/>
    <col min="2303" max="2303" width="6.5" customWidth="1"/>
    <col min="2304" max="2305" width="7.5" customWidth="1"/>
    <col min="2308" max="2308" width="11.19921875" customWidth="1"/>
    <col min="2310" max="2310" width="14.5" customWidth="1"/>
    <col min="2311" max="2311" width="11.5" customWidth="1"/>
    <col min="2314" max="2314" width="18.19921875" customWidth="1"/>
    <col min="2557" max="2557" width="5.796875" customWidth="1"/>
    <col min="2558" max="2558" width="14.5" customWidth="1"/>
    <col min="2559" max="2559" width="6.5" customWidth="1"/>
    <col min="2560" max="2561" width="7.5" customWidth="1"/>
    <col min="2564" max="2564" width="11.19921875" customWidth="1"/>
    <col min="2566" max="2566" width="14.5" customWidth="1"/>
    <col min="2567" max="2567" width="11.5" customWidth="1"/>
    <col min="2570" max="2570" width="18.19921875" customWidth="1"/>
    <col min="2813" max="2813" width="5.796875" customWidth="1"/>
    <col min="2814" max="2814" width="14.5" customWidth="1"/>
    <col min="2815" max="2815" width="6.5" customWidth="1"/>
    <col min="2816" max="2817" width="7.5" customWidth="1"/>
    <col min="2820" max="2820" width="11.19921875" customWidth="1"/>
    <col min="2822" max="2822" width="14.5" customWidth="1"/>
    <col min="2823" max="2823" width="11.5" customWidth="1"/>
    <col min="2826" max="2826" width="18.19921875" customWidth="1"/>
    <col min="3069" max="3069" width="5.796875" customWidth="1"/>
    <col min="3070" max="3070" width="14.5" customWidth="1"/>
    <col min="3071" max="3071" width="6.5" customWidth="1"/>
    <col min="3072" max="3073" width="7.5" customWidth="1"/>
    <col min="3076" max="3076" width="11.19921875" customWidth="1"/>
    <col min="3078" max="3078" width="14.5" customWidth="1"/>
    <col min="3079" max="3079" width="11.5" customWidth="1"/>
    <col min="3082" max="3082" width="18.19921875" customWidth="1"/>
    <col min="3325" max="3325" width="5.796875" customWidth="1"/>
    <col min="3326" max="3326" width="14.5" customWidth="1"/>
    <col min="3327" max="3327" width="6.5" customWidth="1"/>
    <col min="3328" max="3329" width="7.5" customWidth="1"/>
    <col min="3332" max="3332" width="11.19921875" customWidth="1"/>
    <col min="3334" max="3334" width="14.5" customWidth="1"/>
    <col min="3335" max="3335" width="11.5" customWidth="1"/>
    <col min="3338" max="3338" width="18.19921875" customWidth="1"/>
    <col min="3581" max="3581" width="5.796875" customWidth="1"/>
    <col min="3582" max="3582" width="14.5" customWidth="1"/>
    <col min="3583" max="3583" width="6.5" customWidth="1"/>
    <col min="3584" max="3585" width="7.5" customWidth="1"/>
    <col min="3588" max="3588" width="11.19921875" customWidth="1"/>
    <col min="3590" max="3590" width="14.5" customWidth="1"/>
    <col min="3591" max="3591" width="11.5" customWidth="1"/>
    <col min="3594" max="3594" width="18.19921875" customWidth="1"/>
    <col min="3837" max="3837" width="5.796875" customWidth="1"/>
    <col min="3838" max="3838" width="14.5" customWidth="1"/>
    <col min="3839" max="3839" width="6.5" customWidth="1"/>
    <col min="3840" max="3841" width="7.5" customWidth="1"/>
    <col min="3844" max="3844" width="11.19921875" customWidth="1"/>
    <col min="3846" max="3846" width="14.5" customWidth="1"/>
    <col min="3847" max="3847" width="11.5" customWidth="1"/>
    <col min="3850" max="3850" width="18.19921875" customWidth="1"/>
    <col min="4093" max="4093" width="5.796875" customWidth="1"/>
    <col min="4094" max="4094" width="14.5" customWidth="1"/>
    <col min="4095" max="4095" width="6.5" customWidth="1"/>
    <col min="4096" max="4097" width="7.5" customWidth="1"/>
    <col min="4100" max="4100" width="11.19921875" customWidth="1"/>
    <col min="4102" max="4102" width="14.5" customWidth="1"/>
    <col min="4103" max="4103" width="11.5" customWidth="1"/>
    <col min="4106" max="4106" width="18.19921875" customWidth="1"/>
    <col min="4349" max="4349" width="5.796875" customWidth="1"/>
    <col min="4350" max="4350" width="14.5" customWidth="1"/>
    <col min="4351" max="4351" width="6.5" customWidth="1"/>
    <col min="4352" max="4353" width="7.5" customWidth="1"/>
    <col min="4356" max="4356" width="11.19921875" customWidth="1"/>
    <col min="4358" max="4358" width="14.5" customWidth="1"/>
    <col min="4359" max="4359" width="11.5" customWidth="1"/>
    <col min="4362" max="4362" width="18.19921875" customWidth="1"/>
    <col min="4605" max="4605" width="5.796875" customWidth="1"/>
    <col min="4606" max="4606" width="14.5" customWidth="1"/>
    <col min="4607" max="4607" width="6.5" customWidth="1"/>
    <col min="4608" max="4609" width="7.5" customWidth="1"/>
    <col min="4612" max="4612" width="11.19921875" customWidth="1"/>
    <col min="4614" max="4614" width="14.5" customWidth="1"/>
    <col min="4615" max="4615" width="11.5" customWidth="1"/>
    <col min="4618" max="4618" width="18.19921875" customWidth="1"/>
    <col min="4861" max="4861" width="5.796875" customWidth="1"/>
    <col min="4862" max="4862" width="14.5" customWidth="1"/>
    <col min="4863" max="4863" width="6.5" customWidth="1"/>
    <col min="4864" max="4865" width="7.5" customWidth="1"/>
    <col min="4868" max="4868" width="11.19921875" customWidth="1"/>
    <col min="4870" max="4870" width="14.5" customWidth="1"/>
    <col min="4871" max="4871" width="11.5" customWidth="1"/>
    <col min="4874" max="4874" width="18.19921875" customWidth="1"/>
    <col min="5117" max="5117" width="5.796875" customWidth="1"/>
    <col min="5118" max="5118" width="14.5" customWidth="1"/>
    <col min="5119" max="5119" width="6.5" customWidth="1"/>
    <col min="5120" max="5121" width="7.5" customWidth="1"/>
    <col min="5124" max="5124" width="11.19921875" customWidth="1"/>
    <col min="5126" max="5126" width="14.5" customWidth="1"/>
    <col min="5127" max="5127" width="11.5" customWidth="1"/>
    <col min="5130" max="5130" width="18.19921875" customWidth="1"/>
    <col min="5373" max="5373" width="5.796875" customWidth="1"/>
    <col min="5374" max="5374" width="14.5" customWidth="1"/>
    <col min="5375" max="5375" width="6.5" customWidth="1"/>
    <col min="5376" max="5377" width="7.5" customWidth="1"/>
    <col min="5380" max="5380" width="11.19921875" customWidth="1"/>
    <col min="5382" max="5382" width="14.5" customWidth="1"/>
    <col min="5383" max="5383" width="11.5" customWidth="1"/>
    <col min="5386" max="5386" width="18.19921875" customWidth="1"/>
    <col min="5629" max="5629" width="5.796875" customWidth="1"/>
    <col min="5630" max="5630" width="14.5" customWidth="1"/>
    <col min="5631" max="5631" width="6.5" customWidth="1"/>
    <col min="5632" max="5633" width="7.5" customWidth="1"/>
    <col min="5636" max="5636" width="11.19921875" customWidth="1"/>
    <col min="5638" max="5638" width="14.5" customWidth="1"/>
    <col min="5639" max="5639" width="11.5" customWidth="1"/>
    <col min="5642" max="5642" width="18.19921875" customWidth="1"/>
    <col min="5885" max="5885" width="5.796875" customWidth="1"/>
    <col min="5886" max="5886" width="14.5" customWidth="1"/>
    <col min="5887" max="5887" width="6.5" customWidth="1"/>
    <col min="5888" max="5889" width="7.5" customWidth="1"/>
    <col min="5892" max="5892" width="11.19921875" customWidth="1"/>
    <col min="5894" max="5894" width="14.5" customWidth="1"/>
    <col min="5895" max="5895" width="11.5" customWidth="1"/>
    <col min="5898" max="5898" width="18.19921875" customWidth="1"/>
    <col min="6141" max="6141" width="5.796875" customWidth="1"/>
    <col min="6142" max="6142" width="14.5" customWidth="1"/>
    <col min="6143" max="6143" width="6.5" customWidth="1"/>
    <col min="6144" max="6145" width="7.5" customWidth="1"/>
    <col min="6148" max="6148" width="11.19921875" customWidth="1"/>
    <col min="6150" max="6150" width="14.5" customWidth="1"/>
    <col min="6151" max="6151" width="11.5" customWidth="1"/>
    <col min="6154" max="6154" width="18.19921875" customWidth="1"/>
    <col min="6397" max="6397" width="5.796875" customWidth="1"/>
    <col min="6398" max="6398" width="14.5" customWidth="1"/>
    <col min="6399" max="6399" width="6.5" customWidth="1"/>
    <col min="6400" max="6401" width="7.5" customWidth="1"/>
    <col min="6404" max="6404" width="11.19921875" customWidth="1"/>
    <col min="6406" max="6406" width="14.5" customWidth="1"/>
    <col min="6407" max="6407" width="11.5" customWidth="1"/>
    <col min="6410" max="6410" width="18.19921875" customWidth="1"/>
    <col min="6653" max="6653" width="5.796875" customWidth="1"/>
    <col min="6654" max="6654" width="14.5" customWidth="1"/>
    <col min="6655" max="6655" width="6.5" customWidth="1"/>
    <col min="6656" max="6657" width="7.5" customWidth="1"/>
    <col min="6660" max="6660" width="11.19921875" customWidth="1"/>
    <col min="6662" max="6662" width="14.5" customWidth="1"/>
    <col min="6663" max="6663" width="11.5" customWidth="1"/>
    <col min="6666" max="6666" width="18.19921875" customWidth="1"/>
    <col min="6909" max="6909" width="5.796875" customWidth="1"/>
    <col min="6910" max="6910" width="14.5" customWidth="1"/>
    <col min="6911" max="6911" width="6.5" customWidth="1"/>
    <col min="6912" max="6913" width="7.5" customWidth="1"/>
    <col min="6916" max="6916" width="11.19921875" customWidth="1"/>
    <col min="6918" max="6918" width="14.5" customWidth="1"/>
    <col min="6919" max="6919" width="11.5" customWidth="1"/>
    <col min="6922" max="6922" width="18.19921875" customWidth="1"/>
    <col min="7165" max="7165" width="5.796875" customWidth="1"/>
    <col min="7166" max="7166" width="14.5" customWidth="1"/>
    <col min="7167" max="7167" width="6.5" customWidth="1"/>
    <col min="7168" max="7169" width="7.5" customWidth="1"/>
    <col min="7172" max="7172" width="11.19921875" customWidth="1"/>
    <col min="7174" max="7174" width="14.5" customWidth="1"/>
    <col min="7175" max="7175" width="11.5" customWidth="1"/>
    <col min="7178" max="7178" width="18.19921875" customWidth="1"/>
    <col min="7421" max="7421" width="5.796875" customWidth="1"/>
    <col min="7422" max="7422" width="14.5" customWidth="1"/>
    <col min="7423" max="7423" width="6.5" customWidth="1"/>
    <col min="7424" max="7425" width="7.5" customWidth="1"/>
    <col min="7428" max="7428" width="11.19921875" customWidth="1"/>
    <col min="7430" max="7430" width="14.5" customWidth="1"/>
    <col min="7431" max="7431" width="11.5" customWidth="1"/>
    <col min="7434" max="7434" width="18.19921875" customWidth="1"/>
    <col min="7677" max="7677" width="5.796875" customWidth="1"/>
    <col min="7678" max="7678" width="14.5" customWidth="1"/>
    <col min="7679" max="7679" width="6.5" customWidth="1"/>
    <col min="7680" max="7681" width="7.5" customWidth="1"/>
    <col min="7684" max="7684" width="11.19921875" customWidth="1"/>
    <col min="7686" max="7686" width="14.5" customWidth="1"/>
    <col min="7687" max="7687" width="11.5" customWidth="1"/>
    <col min="7690" max="7690" width="18.19921875" customWidth="1"/>
    <col min="7933" max="7933" width="5.796875" customWidth="1"/>
    <col min="7934" max="7934" width="14.5" customWidth="1"/>
    <col min="7935" max="7935" width="6.5" customWidth="1"/>
    <col min="7936" max="7937" width="7.5" customWidth="1"/>
    <col min="7940" max="7940" width="11.19921875" customWidth="1"/>
    <col min="7942" max="7942" width="14.5" customWidth="1"/>
    <col min="7943" max="7943" width="11.5" customWidth="1"/>
    <col min="7946" max="7946" width="18.19921875" customWidth="1"/>
    <col min="8189" max="8189" width="5.796875" customWidth="1"/>
    <col min="8190" max="8190" width="14.5" customWidth="1"/>
    <col min="8191" max="8191" width="6.5" customWidth="1"/>
    <col min="8192" max="8193" width="7.5" customWidth="1"/>
    <col min="8196" max="8196" width="11.19921875" customWidth="1"/>
    <col min="8198" max="8198" width="14.5" customWidth="1"/>
    <col min="8199" max="8199" width="11.5" customWidth="1"/>
    <col min="8202" max="8202" width="18.19921875" customWidth="1"/>
    <col min="8445" max="8445" width="5.796875" customWidth="1"/>
    <col min="8446" max="8446" width="14.5" customWidth="1"/>
    <col min="8447" max="8447" width="6.5" customWidth="1"/>
    <col min="8448" max="8449" width="7.5" customWidth="1"/>
    <col min="8452" max="8452" width="11.19921875" customWidth="1"/>
    <col min="8454" max="8454" width="14.5" customWidth="1"/>
    <col min="8455" max="8455" width="11.5" customWidth="1"/>
    <col min="8458" max="8458" width="18.19921875" customWidth="1"/>
    <col min="8701" max="8701" width="5.796875" customWidth="1"/>
    <col min="8702" max="8702" width="14.5" customWidth="1"/>
    <col min="8703" max="8703" width="6.5" customWidth="1"/>
    <col min="8704" max="8705" width="7.5" customWidth="1"/>
    <col min="8708" max="8708" width="11.19921875" customWidth="1"/>
    <col min="8710" max="8710" width="14.5" customWidth="1"/>
    <col min="8711" max="8711" width="11.5" customWidth="1"/>
    <col min="8714" max="8714" width="18.19921875" customWidth="1"/>
    <col min="8957" max="8957" width="5.796875" customWidth="1"/>
    <col min="8958" max="8958" width="14.5" customWidth="1"/>
    <col min="8959" max="8959" width="6.5" customWidth="1"/>
    <col min="8960" max="8961" width="7.5" customWidth="1"/>
    <col min="8964" max="8964" width="11.19921875" customWidth="1"/>
    <col min="8966" max="8966" width="14.5" customWidth="1"/>
    <col min="8967" max="8967" width="11.5" customWidth="1"/>
    <col min="8970" max="8970" width="18.19921875" customWidth="1"/>
    <col min="9213" max="9213" width="5.796875" customWidth="1"/>
    <col min="9214" max="9214" width="14.5" customWidth="1"/>
    <col min="9215" max="9215" width="6.5" customWidth="1"/>
    <col min="9216" max="9217" width="7.5" customWidth="1"/>
    <col min="9220" max="9220" width="11.19921875" customWidth="1"/>
    <col min="9222" max="9222" width="14.5" customWidth="1"/>
    <col min="9223" max="9223" width="11.5" customWidth="1"/>
    <col min="9226" max="9226" width="18.19921875" customWidth="1"/>
    <col min="9469" max="9469" width="5.796875" customWidth="1"/>
    <col min="9470" max="9470" width="14.5" customWidth="1"/>
    <col min="9471" max="9471" width="6.5" customWidth="1"/>
    <col min="9472" max="9473" width="7.5" customWidth="1"/>
    <col min="9476" max="9476" width="11.19921875" customWidth="1"/>
    <col min="9478" max="9478" width="14.5" customWidth="1"/>
    <col min="9479" max="9479" width="11.5" customWidth="1"/>
    <col min="9482" max="9482" width="18.19921875" customWidth="1"/>
    <col min="9725" max="9725" width="5.796875" customWidth="1"/>
    <col min="9726" max="9726" width="14.5" customWidth="1"/>
    <col min="9727" max="9727" width="6.5" customWidth="1"/>
    <col min="9728" max="9729" width="7.5" customWidth="1"/>
    <col min="9732" max="9732" width="11.19921875" customWidth="1"/>
    <col min="9734" max="9734" width="14.5" customWidth="1"/>
    <col min="9735" max="9735" width="11.5" customWidth="1"/>
    <col min="9738" max="9738" width="18.19921875" customWidth="1"/>
    <col min="9981" max="9981" width="5.796875" customWidth="1"/>
    <col min="9982" max="9982" width="14.5" customWidth="1"/>
    <col min="9983" max="9983" width="6.5" customWidth="1"/>
    <col min="9984" max="9985" width="7.5" customWidth="1"/>
    <col min="9988" max="9988" width="11.19921875" customWidth="1"/>
    <col min="9990" max="9990" width="14.5" customWidth="1"/>
    <col min="9991" max="9991" width="11.5" customWidth="1"/>
    <col min="9994" max="9994" width="18.19921875" customWidth="1"/>
    <col min="10237" max="10237" width="5.796875" customWidth="1"/>
    <col min="10238" max="10238" width="14.5" customWidth="1"/>
    <col min="10239" max="10239" width="6.5" customWidth="1"/>
    <col min="10240" max="10241" width="7.5" customWidth="1"/>
    <col min="10244" max="10244" width="11.19921875" customWidth="1"/>
    <col min="10246" max="10246" width="14.5" customWidth="1"/>
    <col min="10247" max="10247" width="11.5" customWidth="1"/>
    <col min="10250" max="10250" width="18.19921875" customWidth="1"/>
    <col min="10493" max="10493" width="5.796875" customWidth="1"/>
    <col min="10494" max="10494" width="14.5" customWidth="1"/>
    <col min="10495" max="10495" width="6.5" customWidth="1"/>
    <col min="10496" max="10497" width="7.5" customWidth="1"/>
    <col min="10500" max="10500" width="11.19921875" customWidth="1"/>
    <col min="10502" max="10502" width="14.5" customWidth="1"/>
    <col min="10503" max="10503" width="11.5" customWidth="1"/>
    <col min="10506" max="10506" width="18.19921875" customWidth="1"/>
    <col min="10749" max="10749" width="5.796875" customWidth="1"/>
    <col min="10750" max="10750" width="14.5" customWidth="1"/>
    <col min="10751" max="10751" width="6.5" customWidth="1"/>
    <col min="10752" max="10753" width="7.5" customWidth="1"/>
    <col min="10756" max="10756" width="11.19921875" customWidth="1"/>
    <col min="10758" max="10758" width="14.5" customWidth="1"/>
    <col min="10759" max="10759" width="11.5" customWidth="1"/>
    <col min="10762" max="10762" width="18.19921875" customWidth="1"/>
    <col min="11005" max="11005" width="5.796875" customWidth="1"/>
    <col min="11006" max="11006" width="14.5" customWidth="1"/>
    <col min="11007" max="11007" width="6.5" customWidth="1"/>
    <col min="11008" max="11009" width="7.5" customWidth="1"/>
    <col min="11012" max="11012" width="11.19921875" customWidth="1"/>
    <col min="11014" max="11014" width="14.5" customWidth="1"/>
    <col min="11015" max="11015" width="11.5" customWidth="1"/>
    <col min="11018" max="11018" width="18.19921875" customWidth="1"/>
    <col min="11261" max="11261" width="5.796875" customWidth="1"/>
    <col min="11262" max="11262" width="14.5" customWidth="1"/>
    <col min="11263" max="11263" width="6.5" customWidth="1"/>
    <col min="11264" max="11265" width="7.5" customWidth="1"/>
    <col min="11268" max="11268" width="11.19921875" customWidth="1"/>
    <col min="11270" max="11270" width="14.5" customWidth="1"/>
    <col min="11271" max="11271" width="11.5" customWidth="1"/>
    <col min="11274" max="11274" width="18.19921875" customWidth="1"/>
    <col min="11517" max="11517" width="5.796875" customWidth="1"/>
    <col min="11518" max="11518" width="14.5" customWidth="1"/>
    <col min="11519" max="11519" width="6.5" customWidth="1"/>
    <col min="11520" max="11521" width="7.5" customWidth="1"/>
    <col min="11524" max="11524" width="11.19921875" customWidth="1"/>
    <col min="11526" max="11526" width="14.5" customWidth="1"/>
    <col min="11527" max="11527" width="11.5" customWidth="1"/>
    <col min="11530" max="11530" width="18.19921875" customWidth="1"/>
    <col min="11773" max="11773" width="5.796875" customWidth="1"/>
    <col min="11774" max="11774" width="14.5" customWidth="1"/>
    <col min="11775" max="11775" width="6.5" customWidth="1"/>
    <col min="11776" max="11777" width="7.5" customWidth="1"/>
    <col min="11780" max="11780" width="11.19921875" customWidth="1"/>
    <col min="11782" max="11782" width="14.5" customWidth="1"/>
    <col min="11783" max="11783" width="11.5" customWidth="1"/>
    <col min="11786" max="11786" width="18.19921875" customWidth="1"/>
    <col min="12029" max="12029" width="5.796875" customWidth="1"/>
    <col min="12030" max="12030" width="14.5" customWidth="1"/>
    <col min="12031" max="12031" width="6.5" customWidth="1"/>
    <col min="12032" max="12033" width="7.5" customWidth="1"/>
    <col min="12036" max="12036" width="11.19921875" customWidth="1"/>
    <col min="12038" max="12038" width="14.5" customWidth="1"/>
    <col min="12039" max="12039" width="11.5" customWidth="1"/>
    <col min="12042" max="12042" width="18.19921875" customWidth="1"/>
    <col min="12285" max="12285" width="5.796875" customWidth="1"/>
    <col min="12286" max="12286" width="14.5" customWidth="1"/>
    <col min="12287" max="12287" width="6.5" customWidth="1"/>
    <col min="12288" max="12289" width="7.5" customWidth="1"/>
    <col min="12292" max="12292" width="11.19921875" customWidth="1"/>
    <col min="12294" max="12294" width="14.5" customWidth="1"/>
    <col min="12295" max="12295" width="11.5" customWidth="1"/>
    <col min="12298" max="12298" width="18.19921875" customWidth="1"/>
    <col min="12541" max="12541" width="5.796875" customWidth="1"/>
    <col min="12542" max="12542" width="14.5" customWidth="1"/>
    <col min="12543" max="12543" width="6.5" customWidth="1"/>
    <col min="12544" max="12545" width="7.5" customWidth="1"/>
    <col min="12548" max="12548" width="11.19921875" customWidth="1"/>
    <col min="12550" max="12550" width="14.5" customWidth="1"/>
    <col min="12551" max="12551" width="11.5" customWidth="1"/>
    <col min="12554" max="12554" width="18.19921875" customWidth="1"/>
    <col min="12797" max="12797" width="5.796875" customWidth="1"/>
    <col min="12798" max="12798" width="14.5" customWidth="1"/>
    <col min="12799" max="12799" width="6.5" customWidth="1"/>
    <col min="12800" max="12801" width="7.5" customWidth="1"/>
    <col min="12804" max="12804" width="11.19921875" customWidth="1"/>
    <col min="12806" max="12806" width="14.5" customWidth="1"/>
    <col min="12807" max="12807" width="11.5" customWidth="1"/>
    <col min="12810" max="12810" width="18.19921875" customWidth="1"/>
    <col min="13053" max="13053" width="5.796875" customWidth="1"/>
    <col min="13054" max="13054" width="14.5" customWidth="1"/>
    <col min="13055" max="13055" width="6.5" customWidth="1"/>
    <col min="13056" max="13057" width="7.5" customWidth="1"/>
    <col min="13060" max="13060" width="11.19921875" customWidth="1"/>
    <col min="13062" max="13062" width="14.5" customWidth="1"/>
    <col min="13063" max="13063" width="11.5" customWidth="1"/>
    <col min="13066" max="13066" width="18.19921875" customWidth="1"/>
    <col min="13309" max="13309" width="5.796875" customWidth="1"/>
    <col min="13310" max="13310" width="14.5" customWidth="1"/>
    <col min="13311" max="13311" width="6.5" customWidth="1"/>
    <col min="13312" max="13313" width="7.5" customWidth="1"/>
    <col min="13316" max="13316" width="11.19921875" customWidth="1"/>
    <col min="13318" max="13318" width="14.5" customWidth="1"/>
    <col min="13319" max="13319" width="11.5" customWidth="1"/>
    <col min="13322" max="13322" width="18.19921875" customWidth="1"/>
    <col min="13565" max="13565" width="5.796875" customWidth="1"/>
    <col min="13566" max="13566" width="14.5" customWidth="1"/>
    <col min="13567" max="13567" width="6.5" customWidth="1"/>
    <col min="13568" max="13569" width="7.5" customWidth="1"/>
    <col min="13572" max="13572" width="11.19921875" customWidth="1"/>
    <col min="13574" max="13574" width="14.5" customWidth="1"/>
    <col min="13575" max="13575" width="11.5" customWidth="1"/>
    <col min="13578" max="13578" width="18.19921875" customWidth="1"/>
    <col min="13821" max="13821" width="5.796875" customWidth="1"/>
    <col min="13822" max="13822" width="14.5" customWidth="1"/>
    <col min="13823" max="13823" width="6.5" customWidth="1"/>
    <col min="13824" max="13825" width="7.5" customWidth="1"/>
    <col min="13828" max="13828" width="11.19921875" customWidth="1"/>
    <col min="13830" max="13830" width="14.5" customWidth="1"/>
    <col min="13831" max="13831" width="11.5" customWidth="1"/>
    <col min="13834" max="13834" width="18.19921875" customWidth="1"/>
    <col min="14077" max="14077" width="5.796875" customWidth="1"/>
    <col min="14078" max="14078" width="14.5" customWidth="1"/>
    <col min="14079" max="14079" width="6.5" customWidth="1"/>
    <col min="14080" max="14081" width="7.5" customWidth="1"/>
    <col min="14084" max="14084" width="11.19921875" customWidth="1"/>
    <col min="14086" max="14086" width="14.5" customWidth="1"/>
    <col min="14087" max="14087" width="11.5" customWidth="1"/>
    <col min="14090" max="14090" width="18.19921875" customWidth="1"/>
    <col min="14333" max="14333" width="5.796875" customWidth="1"/>
    <col min="14334" max="14334" width="14.5" customWidth="1"/>
    <col min="14335" max="14335" width="6.5" customWidth="1"/>
    <col min="14336" max="14337" width="7.5" customWidth="1"/>
    <col min="14340" max="14340" width="11.19921875" customWidth="1"/>
    <col min="14342" max="14342" width="14.5" customWidth="1"/>
    <col min="14343" max="14343" width="11.5" customWidth="1"/>
    <col min="14346" max="14346" width="18.19921875" customWidth="1"/>
    <col min="14589" max="14589" width="5.796875" customWidth="1"/>
    <col min="14590" max="14590" width="14.5" customWidth="1"/>
    <col min="14591" max="14591" width="6.5" customWidth="1"/>
    <col min="14592" max="14593" width="7.5" customWidth="1"/>
    <col min="14596" max="14596" width="11.19921875" customWidth="1"/>
    <col min="14598" max="14598" width="14.5" customWidth="1"/>
    <col min="14599" max="14599" width="11.5" customWidth="1"/>
    <col min="14602" max="14602" width="18.19921875" customWidth="1"/>
    <col min="14845" max="14845" width="5.796875" customWidth="1"/>
    <col min="14846" max="14846" width="14.5" customWidth="1"/>
    <col min="14847" max="14847" width="6.5" customWidth="1"/>
    <col min="14848" max="14849" width="7.5" customWidth="1"/>
    <col min="14852" max="14852" width="11.19921875" customWidth="1"/>
    <col min="14854" max="14854" width="14.5" customWidth="1"/>
    <col min="14855" max="14855" width="11.5" customWidth="1"/>
    <col min="14858" max="14858" width="18.19921875" customWidth="1"/>
    <col min="15101" max="15101" width="5.796875" customWidth="1"/>
    <col min="15102" max="15102" width="14.5" customWidth="1"/>
    <col min="15103" max="15103" width="6.5" customWidth="1"/>
    <col min="15104" max="15105" width="7.5" customWidth="1"/>
    <col min="15108" max="15108" width="11.19921875" customWidth="1"/>
    <col min="15110" max="15110" width="14.5" customWidth="1"/>
    <col min="15111" max="15111" width="11.5" customWidth="1"/>
    <col min="15114" max="15114" width="18.19921875" customWidth="1"/>
    <col min="15357" max="15357" width="5.796875" customWidth="1"/>
    <col min="15358" max="15358" width="14.5" customWidth="1"/>
    <col min="15359" max="15359" width="6.5" customWidth="1"/>
    <col min="15360" max="15361" width="7.5" customWidth="1"/>
    <col min="15364" max="15364" width="11.19921875" customWidth="1"/>
    <col min="15366" max="15366" width="14.5" customWidth="1"/>
    <col min="15367" max="15367" width="11.5" customWidth="1"/>
    <col min="15370" max="15370" width="18.19921875" customWidth="1"/>
    <col min="15613" max="15613" width="5.796875" customWidth="1"/>
    <col min="15614" max="15614" width="14.5" customWidth="1"/>
    <col min="15615" max="15615" width="6.5" customWidth="1"/>
    <col min="15616" max="15617" width="7.5" customWidth="1"/>
    <col min="15620" max="15620" width="11.19921875" customWidth="1"/>
    <col min="15622" max="15622" width="14.5" customWidth="1"/>
    <col min="15623" max="15623" width="11.5" customWidth="1"/>
    <col min="15626" max="15626" width="18.19921875" customWidth="1"/>
    <col min="15869" max="15869" width="5.796875" customWidth="1"/>
    <col min="15870" max="15870" width="14.5" customWidth="1"/>
    <col min="15871" max="15871" width="6.5" customWidth="1"/>
    <col min="15872" max="15873" width="7.5" customWidth="1"/>
    <col min="15876" max="15876" width="11.19921875" customWidth="1"/>
    <col min="15878" max="15878" width="14.5" customWidth="1"/>
    <col min="15879" max="15879" width="11.5" customWidth="1"/>
    <col min="15882" max="15882" width="18.19921875" customWidth="1"/>
    <col min="16125" max="16125" width="5.796875" customWidth="1"/>
    <col min="16126" max="16126" width="14.5" customWidth="1"/>
    <col min="16127" max="16127" width="6.5" customWidth="1"/>
    <col min="16128" max="16129" width="7.5" customWidth="1"/>
    <col min="16132" max="16132" width="11.19921875" customWidth="1"/>
    <col min="16134" max="16134" width="14.5" customWidth="1"/>
    <col min="16135" max="16135" width="11.5" customWidth="1"/>
    <col min="16138" max="16138" width="18.19921875" customWidth="1"/>
  </cols>
  <sheetData>
    <row r="1" spans="1:14" ht="33.75" customHeight="1" x14ac:dyDescent="0.25">
      <c r="A1" s="190" t="s">
        <v>100</v>
      </c>
      <c r="B1" s="190"/>
      <c r="C1" s="190"/>
      <c r="D1" s="190"/>
      <c r="E1" s="190"/>
      <c r="F1" s="132"/>
      <c r="G1" s="132"/>
      <c r="H1" s="132"/>
      <c r="I1" s="191" t="s">
        <v>64</v>
      </c>
      <c r="J1" s="191"/>
    </row>
    <row r="2" spans="1:14" ht="15.75" customHeight="1" x14ac:dyDescent="0.3">
      <c r="A2" s="190" t="s">
        <v>97</v>
      </c>
      <c r="B2" s="190"/>
      <c r="C2" s="190"/>
      <c r="D2" s="190"/>
      <c r="E2" s="190"/>
      <c r="F2" s="190"/>
      <c r="G2" s="41"/>
      <c r="H2" s="43"/>
      <c r="I2" s="5"/>
      <c r="J2" s="6"/>
    </row>
    <row r="3" spans="1:14" ht="15.75" customHeight="1" x14ac:dyDescent="0.3">
      <c r="A3" s="198" t="s">
        <v>98</v>
      </c>
      <c r="B3" s="198"/>
      <c r="C3" s="198"/>
      <c r="D3" s="198"/>
      <c r="E3" s="198"/>
      <c r="F3" s="198"/>
      <c r="G3" s="41"/>
      <c r="H3" s="43"/>
      <c r="I3" s="5"/>
      <c r="J3" s="6"/>
    </row>
    <row r="4" spans="1:14" ht="15.75" customHeight="1" x14ac:dyDescent="0.3">
      <c r="A4" s="198" t="s">
        <v>87</v>
      </c>
      <c r="B4" s="198"/>
      <c r="C4" s="198"/>
      <c r="D4" s="198"/>
      <c r="E4" s="198"/>
      <c r="F4" s="198"/>
      <c r="G4" s="41"/>
      <c r="H4" s="43"/>
      <c r="I4" s="5"/>
      <c r="J4" s="6"/>
    </row>
    <row r="5" spans="1:14" ht="22.95" customHeight="1" x14ac:dyDescent="0.25"/>
    <row r="6" spans="1:14" ht="30.6" customHeight="1" x14ac:dyDescent="0.25">
      <c r="A6" s="194" t="s">
        <v>86</v>
      </c>
      <c r="B6" s="194"/>
      <c r="C6" s="194"/>
      <c r="D6" s="194"/>
      <c r="E6" s="194"/>
      <c r="F6" s="194"/>
      <c r="G6" s="194"/>
      <c r="H6" s="194"/>
      <c r="I6" s="194"/>
      <c r="J6" s="194"/>
      <c r="K6" s="1"/>
      <c r="L6" s="1"/>
      <c r="M6" s="1"/>
      <c r="N6" s="1"/>
    </row>
    <row r="7" spans="1:14" ht="21" customHeight="1" x14ac:dyDescent="0.3">
      <c r="A7" s="219" t="s">
        <v>310</v>
      </c>
      <c r="B7" s="219"/>
      <c r="C7" s="219"/>
      <c r="D7" s="219"/>
      <c r="E7" s="219"/>
      <c r="F7" s="219"/>
      <c r="G7" s="219"/>
      <c r="H7" s="219"/>
      <c r="I7" s="219"/>
      <c r="J7" s="219"/>
    </row>
    <row r="8" spans="1:14" ht="52.5" customHeight="1" x14ac:dyDescent="0.25">
      <c r="A8" s="192" t="s">
        <v>0</v>
      </c>
      <c r="B8" s="192" t="s">
        <v>1</v>
      </c>
      <c r="C8" s="192" t="s">
        <v>2</v>
      </c>
      <c r="D8" s="211" t="s">
        <v>3</v>
      </c>
      <c r="E8" s="192" t="s">
        <v>4</v>
      </c>
      <c r="F8" s="192" t="s">
        <v>304</v>
      </c>
      <c r="G8" s="192" t="s">
        <v>44</v>
      </c>
      <c r="H8" s="192" t="s">
        <v>305</v>
      </c>
      <c r="I8" s="196" t="s">
        <v>306</v>
      </c>
      <c r="J8" s="192" t="s">
        <v>5</v>
      </c>
    </row>
    <row r="9" spans="1:14" ht="37.5" customHeight="1" x14ac:dyDescent="0.25">
      <c r="A9" s="195"/>
      <c r="B9" s="193"/>
      <c r="C9" s="193"/>
      <c r="D9" s="212"/>
      <c r="E9" s="193"/>
      <c r="F9" s="193"/>
      <c r="G9" s="193"/>
      <c r="H9" s="193"/>
      <c r="I9" s="197"/>
      <c r="J9" s="193"/>
    </row>
    <row r="10" spans="1:14" ht="13.05" customHeight="1" x14ac:dyDescent="0.25">
      <c r="A10" s="64" t="s">
        <v>6</v>
      </c>
      <c r="B10" s="65" t="s">
        <v>7</v>
      </c>
      <c r="C10" s="65" t="s">
        <v>8</v>
      </c>
      <c r="D10" s="80" t="s">
        <v>9</v>
      </c>
      <c r="E10" s="65" t="s">
        <v>10</v>
      </c>
      <c r="F10" s="65" t="s">
        <v>13</v>
      </c>
      <c r="G10" s="65" t="s">
        <v>14</v>
      </c>
      <c r="H10" s="65" t="s">
        <v>15</v>
      </c>
      <c r="I10" s="65" t="s">
        <v>16</v>
      </c>
      <c r="J10" s="65" t="s">
        <v>19</v>
      </c>
    </row>
    <row r="11" spans="1:14" x14ac:dyDescent="0.25">
      <c r="A11" s="2" t="s">
        <v>20</v>
      </c>
      <c r="B11" s="199" t="s">
        <v>194</v>
      </c>
      <c r="C11" s="199"/>
      <c r="D11" s="199"/>
      <c r="E11" s="199"/>
      <c r="F11" s="12">
        <f>F15+F18+F12</f>
        <v>14938809.148</v>
      </c>
      <c r="G11" s="14" t="s">
        <v>21</v>
      </c>
      <c r="H11" s="66" t="s">
        <v>21</v>
      </c>
      <c r="I11" s="14" t="s">
        <v>21</v>
      </c>
      <c r="J11" s="15"/>
      <c r="K11" s="3"/>
      <c r="L11" s="3"/>
      <c r="M11" s="3"/>
      <c r="N11" s="3"/>
    </row>
    <row r="12" spans="1:14" x14ac:dyDescent="0.25">
      <c r="A12" s="2" t="s">
        <v>6</v>
      </c>
      <c r="B12" s="199" t="s">
        <v>22</v>
      </c>
      <c r="C12" s="199"/>
      <c r="D12" s="199"/>
      <c r="E12" s="199"/>
      <c r="F12" s="16">
        <f>F14</f>
        <v>14700741.148</v>
      </c>
      <c r="G12" s="17" t="s">
        <v>21</v>
      </c>
      <c r="H12" s="66" t="s">
        <v>21</v>
      </c>
      <c r="I12" s="14" t="s">
        <v>21</v>
      </c>
      <c r="J12" s="15"/>
      <c r="K12" s="3"/>
      <c r="L12" s="3"/>
      <c r="M12" s="3"/>
      <c r="N12" s="3"/>
    </row>
    <row r="13" spans="1:14" x14ac:dyDescent="0.25">
      <c r="A13" s="67" t="s">
        <v>41</v>
      </c>
      <c r="B13" s="68" t="s">
        <v>93</v>
      </c>
      <c r="C13" s="69"/>
      <c r="D13" s="209"/>
      <c r="E13" s="69"/>
      <c r="F13" s="70"/>
      <c r="G13" s="71"/>
      <c r="H13" s="66"/>
      <c r="I13" s="14"/>
      <c r="J13" s="15"/>
      <c r="K13" s="3"/>
      <c r="L13" s="3"/>
      <c r="M13" s="3"/>
      <c r="N13" s="3"/>
    </row>
    <row r="14" spans="1:14" x14ac:dyDescent="0.25">
      <c r="A14" s="67" t="s">
        <v>42</v>
      </c>
      <c r="B14" s="18" t="s">
        <v>36</v>
      </c>
      <c r="C14" s="52" t="s">
        <v>96</v>
      </c>
      <c r="D14" s="75">
        <v>727</v>
      </c>
      <c r="E14" s="52"/>
      <c r="F14" s="16">
        <v>14700741.148</v>
      </c>
      <c r="G14" s="17"/>
      <c r="H14" s="66"/>
      <c r="I14" s="14"/>
      <c r="J14" s="15"/>
      <c r="K14" s="3"/>
      <c r="L14" s="133"/>
      <c r="M14" s="3"/>
      <c r="N14" s="3"/>
    </row>
    <row r="15" spans="1:14" s="47" customFormat="1" x14ac:dyDescent="0.25">
      <c r="A15" s="12" t="s">
        <v>7</v>
      </c>
      <c r="B15" s="52" t="s">
        <v>23</v>
      </c>
      <c r="C15" s="72" t="s">
        <v>21</v>
      </c>
      <c r="D15" s="72" t="s">
        <v>21</v>
      </c>
      <c r="E15" s="73" t="s">
        <v>21</v>
      </c>
      <c r="F15" s="74"/>
      <c r="G15" s="12" t="s">
        <v>21</v>
      </c>
      <c r="H15" s="75" t="s">
        <v>21</v>
      </c>
      <c r="I15" s="72" t="s">
        <v>21</v>
      </c>
      <c r="J15" s="28"/>
      <c r="K15" s="46"/>
      <c r="L15" s="46"/>
      <c r="M15" s="46"/>
      <c r="N15" s="46"/>
    </row>
    <row r="16" spans="1:14" x14ac:dyDescent="0.25">
      <c r="A16" s="42" t="s">
        <v>37</v>
      </c>
      <c r="B16" s="18" t="s">
        <v>46</v>
      </c>
      <c r="C16" s="14"/>
      <c r="D16" s="14"/>
      <c r="E16" s="13"/>
      <c r="F16" s="14"/>
      <c r="G16" s="17"/>
      <c r="H16" s="66"/>
      <c r="I16" s="14"/>
      <c r="J16" s="15"/>
      <c r="K16" s="3"/>
      <c r="L16" s="3"/>
      <c r="M16" s="3"/>
      <c r="N16" s="3"/>
    </row>
    <row r="17" spans="1:14" x14ac:dyDescent="0.25">
      <c r="A17" s="42" t="s">
        <v>38</v>
      </c>
      <c r="B17" s="18" t="s">
        <v>47</v>
      </c>
      <c r="C17" s="14"/>
      <c r="D17" s="14"/>
      <c r="E17" s="13"/>
      <c r="F17" s="14"/>
      <c r="G17" s="17"/>
      <c r="H17" s="66"/>
      <c r="I17" s="14"/>
      <c r="J17" s="15"/>
      <c r="K17" s="3"/>
      <c r="L17" s="3"/>
      <c r="M17" s="3"/>
      <c r="N17" s="3"/>
    </row>
    <row r="18" spans="1:14" s="47" customFormat="1" x14ac:dyDescent="0.25">
      <c r="A18" s="76">
        <v>4</v>
      </c>
      <c r="B18" s="52" t="s">
        <v>51</v>
      </c>
      <c r="C18" s="52"/>
      <c r="D18" s="213"/>
      <c r="E18" s="73"/>
      <c r="F18" s="16">
        <f>F19+F22+F26</f>
        <v>238068</v>
      </c>
      <c r="G18" s="12"/>
      <c r="H18" s="75"/>
      <c r="I18" s="77"/>
      <c r="J18" s="28"/>
    </row>
    <row r="19" spans="1:14" x14ac:dyDescent="0.25">
      <c r="A19" s="78" t="s">
        <v>52</v>
      </c>
      <c r="B19" s="18" t="s">
        <v>55</v>
      </c>
      <c r="C19" s="79"/>
      <c r="D19" s="214"/>
      <c r="E19" s="13"/>
      <c r="F19" s="55">
        <f>SUM(F20:F21)</f>
        <v>48600</v>
      </c>
      <c r="G19" s="17"/>
      <c r="H19" s="66"/>
      <c r="I19" s="80"/>
      <c r="J19" s="15"/>
    </row>
    <row r="20" spans="1:14" s="54" customFormat="1" x14ac:dyDescent="0.25">
      <c r="A20" s="81"/>
      <c r="B20" s="82" t="s">
        <v>120</v>
      </c>
      <c r="C20" s="83" t="s">
        <v>92</v>
      </c>
      <c r="D20" s="208">
        <v>1</v>
      </c>
      <c r="E20" s="83" t="s">
        <v>195</v>
      </c>
      <c r="F20" s="55">
        <v>23600</v>
      </c>
      <c r="G20" s="84" t="s">
        <v>90</v>
      </c>
      <c r="H20" s="66"/>
      <c r="I20" s="80"/>
      <c r="J20" s="85"/>
    </row>
    <row r="21" spans="1:14" s="54" customFormat="1" x14ac:dyDescent="0.25">
      <c r="A21" s="81"/>
      <c r="B21" s="82" t="s">
        <v>120</v>
      </c>
      <c r="C21" s="83" t="s">
        <v>92</v>
      </c>
      <c r="D21" s="208">
        <v>1</v>
      </c>
      <c r="E21" s="83"/>
      <c r="F21" s="55">
        <v>25000</v>
      </c>
      <c r="G21" s="84" t="s">
        <v>90</v>
      </c>
      <c r="H21" s="66"/>
      <c r="I21" s="80"/>
      <c r="J21" s="85"/>
    </row>
    <row r="22" spans="1:14" x14ac:dyDescent="0.25">
      <c r="A22" s="78" t="s">
        <v>53</v>
      </c>
      <c r="B22" s="18" t="s">
        <v>56</v>
      </c>
      <c r="C22" s="79"/>
      <c r="D22" s="214"/>
      <c r="E22" s="13"/>
      <c r="F22" s="55">
        <f>SUM(F23:F25)</f>
        <v>131968</v>
      </c>
      <c r="G22" s="17"/>
      <c r="H22" s="66"/>
      <c r="I22" s="80"/>
      <c r="J22" s="15"/>
    </row>
    <row r="23" spans="1:14" s="54" customFormat="1" x14ac:dyDescent="0.25">
      <c r="A23" s="81"/>
      <c r="B23" s="82" t="s">
        <v>105</v>
      </c>
      <c r="C23" s="83" t="s">
        <v>91</v>
      </c>
      <c r="D23" s="208">
        <v>1</v>
      </c>
      <c r="E23" s="83"/>
      <c r="F23" s="55">
        <v>11968</v>
      </c>
      <c r="G23" s="84" t="s">
        <v>90</v>
      </c>
      <c r="H23" s="66"/>
      <c r="I23" s="80"/>
      <c r="J23" s="85"/>
    </row>
    <row r="24" spans="1:14" s="54" customFormat="1" x14ac:dyDescent="0.25">
      <c r="A24" s="81"/>
      <c r="B24" s="82" t="s">
        <v>104</v>
      </c>
      <c r="C24" s="83" t="s">
        <v>92</v>
      </c>
      <c r="D24" s="208">
        <v>1</v>
      </c>
      <c r="E24" s="83"/>
      <c r="F24" s="55">
        <v>30000</v>
      </c>
      <c r="G24" s="84" t="s">
        <v>94</v>
      </c>
      <c r="H24" s="66"/>
      <c r="I24" s="80"/>
      <c r="J24" s="85"/>
    </row>
    <row r="25" spans="1:14" s="54" customFormat="1" x14ac:dyDescent="0.25">
      <c r="A25" s="81"/>
      <c r="B25" s="82" t="s">
        <v>102</v>
      </c>
      <c r="C25" s="83" t="s">
        <v>92</v>
      </c>
      <c r="D25" s="208">
        <v>1</v>
      </c>
      <c r="E25" s="83"/>
      <c r="F25" s="55">
        <v>90000</v>
      </c>
      <c r="G25" s="84" t="s">
        <v>94</v>
      </c>
      <c r="H25" s="66"/>
      <c r="I25" s="80"/>
      <c r="J25" s="85"/>
    </row>
    <row r="26" spans="1:14" x14ac:dyDescent="0.25">
      <c r="A26" s="86" t="s">
        <v>54</v>
      </c>
      <c r="B26" s="18" t="s">
        <v>57</v>
      </c>
      <c r="C26" s="79"/>
      <c r="D26" s="214"/>
      <c r="E26" s="13"/>
      <c r="F26" s="55">
        <f>F27</f>
        <v>57500</v>
      </c>
      <c r="G26" s="17"/>
      <c r="H26" s="66"/>
      <c r="I26" s="80"/>
      <c r="J26" s="15"/>
    </row>
    <row r="27" spans="1:14" s="54" customFormat="1" x14ac:dyDescent="0.25">
      <c r="A27" s="81"/>
      <c r="B27" s="82" t="s">
        <v>303</v>
      </c>
      <c r="C27" s="83" t="s">
        <v>143</v>
      </c>
      <c r="D27" s="208">
        <v>4</v>
      </c>
      <c r="E27" s="83" t="s">
        <v>195</v>
      </c>
      <c r="F27" s="55">
        <f>14375*4</f>
        <v>57500</v>
      </c>
      <c r="G27" s="84" t="s">
        <v>94</v>
      </c>
      <c r="H27" s="66"/>
      <c r="I27" s="80"/>
      <c r="J27" s="85"/>
    </row>
    <row r="28" spans="1:14" ht="26.4" x14ac:dyDescent="0.25">
      <c r="A28" s="11">
        <v>5</v>
      </c>
      <c r="B28" s="7" t="s">
        <v>58</v>
      </c>
      <c r="C28" s="79"/>
      <c r="D28" s="214"/>
      <c r="E28" s="13"/>
      <c r="F28" s="55"/>
      <c r="G28" s="17"/>
      <c r="H28" s="66"/>
      <c r="I28" s="80"/>
      <c r="J28" s="15"/>
    </row>
    <row r="29" spans="1:14" x14ac:dyDescent="0.25">
      <c r="A29" s="11" t="s">
        <v>187</v>
      </c>
      <c r="B29" s="7" t="s">
        <v>198</v>
      </c>
      <c r="C29" s="79"/>
      <c r="D29" s="214"/>
      <c r="E29" s="13"/>
      <c r="F29" s="16">
        <f>F30</f>
        <v>33364320</v>
      </c>
      <c r="G29" s="17"/>
      <c r="H29" s="66"/>
      <c r="I29" s="80"/>
      <c r="J29" s="15"/>
    </row>
    <row r="30" spans="1:14" ht="14.55" customHeight="1" x14ac:dyDescent="0.25">
      <c r="A30" s="2" t="s">
        <v>6</v>
      </c>
      <c r="B30" s="199" t="s">
        <v>22</v>
      </c>
      <c r="C30" s="199"/>
      <c r="D30" s="199"/>
      <c r="E30" s="199"/>
      <c r="F30" s="87">
        <f>F31+F32</f>
        <v>33364320</v>
      </c>
      <c r="G30" s="20"/>
      <c r="H30" s="80"/>
      <c r="I30" s="22"/>
      <c r="J30" s="23"/>
    </row>
    <row r="31" spans="1:14" s="57" customFormat="1" ht="27" customHeight="1" x14ac:dyDescent="0.25">
      <c r="A31" s="88" t="s">
        <v>41</v>
      </c>
      <c r="B31" s="68" t="s">
        <v>188</v>
      </c>
      <c r="C31" s="89" t="s">
        <v>96</v>
      </c>
      <c r="D31" s="209" t="s">
        <v>189</v>
      </c>
      <c r="E31" s="90"/>
      <c r="F31" s="91">
        <v>33364320</v>
      </c>
      <c r="G31" s="92" t="s">
        <v>190</v>
      </c>
      <c r="H31" s="66" t="s">
        <v>191</v>
      </c>
      <c r="I31" s="75"/>
      <c r="J31" s="93"/>
      <c r="K31" s="56"/>
      <c r="L31" s="56"/>
      <c r="M31" s="56"/>
      <c r="N31" s="56"/>
    </row>
    <row r="32" spans="1:14" s="49" customFormat="1" ht="13.2" x14ac:dyDescent="0.2">
      <c r="A32" s="67" t="s">
        <v>42</v>
      </c>
      <c r="B32" s="18" t="s">
        <v>36</v>
      </c>
      <c r="C32" s="79"/>
      <c r="D32" s="66"/>
      <c r="E32" s="79"/>
      <c r="F32" s="55"/>
      <c r="G32" s="17"/>
      <c r="H32" s="66"/>
      <c r="I32" s="75"/>
      <c r="J32" s="28"/>
      <c r="K32" s="48"/>
      <c r="L32" s="48"/>
      <c r="M32" s="48"/>
      <c r="N32" s="48"/>
    </row>
    <row r="33" spans="1:14" s="59" customFormat="1" ht="105.6" x14ac:dyDescent="0.25">
      <c r="A33" s="88"/>
      <c r="B33" s="68" t="s">
        <v>89</v>
      </c>
      <c r="C33" s="83" t="s">
        <v>92</v>
      </c>
      <c r="D33" s="209" t="s">
        <v>6</v>
      </c>
      <c r="E33" s="90"/>
      <c r="F33" s="91"/>
      <c r="G33" s="92" t="s">
        <v>190</v>
      </c>
      <c r="H33" s="66" t="s">
        <v>191</v>
      </c>
      <c r="I33" s="94"/>
      <c r="J33" s="134" t="s">
        <v>192</v>
      </c>
      <c r="K33" s="220"/>
      <c r="L33" s="58"/>
      <c r="M33" s="58"/>
      <c r="N33" s="58"/>
    </row>
    <row r="34" spans="1:14" ht="24.45" customHeight="1" x14ac:dyDescent="0.25">
      <c r="A34" s="11" t="s">
        <v>187</v>
      </c>
      <c r="B34" s="7" t="s">
        <v>193</v>
      </c>
      <c r="C34" s="50"/>
      <c r="D34" s="215"/>
      <c r="E34" s="21"/>
      <c r="F34" s="87">
        <f>F35+F44+F38+F43</f>
        <v>902937</v>
      </c>
      <c r="G34" s="20"/>
      <c r="H34" s="80"/>
      <c r="I34" s="22"/>
      <c r="J34" s="23"/>
    </row>
    <row r="35" spans="1:14" ht="14.55" customHeight="1" x14ac:dyDescent="0.25">
      <c r="A35" s="2" t="s">
        <v>6</v>
      </c>
      <c r="B35" s="199" t="s">
        <v>22</v>
      </c>
      <c r="C35" s="199"/>
      <c r="D35" s="199"/>
      <c r="E35" s="199"/>
      <c r="F35" s="87">
        <f>F36+F37</f>
        <v>0</v>
      </c>
      <c r="G35" s="20"/>
      <c r="H35" s="80"/>
      <c r="I35" s="22"/>
      <c r="J35" s="23"/>
    </row>
    <row r="36" spans="1:14" s="49" customFormat="1" ht="13.2" x14ac:dyDescent="0.25">
      <c r="A36" s="67" t="s">
        <v>41</v>
      </c>
      <c r="B36" s="95"/>
      <c r="C36" s="96"/>
      <c r="D36" s="209"/>
      <c r="E36" s="97"/>
      <c r="F36" s="70"/>
      <c r="G36" s="71"/>
      <c r="H36" s="66"/>
      <c r="I36" s="75"/>
      <c r="J36" s="28"/>
      <c r="K36" s="48"/>
      <c r="L36" s="48"/>
      <c r="M36" s="48"/>
      <c r="N36" s="48"/>
    </row>
    <row r="37" spans="1:14" s="49" customFormat="1" ht="13.2" x14ac:dyDescent="0.2">
      <c r="A37" s="67" t="s">
        <v>42</v>
      </c>
      <c r="B37" s="18" t="s">
        <v>36</v>
      </c>
      <c r="C37" s="79"/>
      <c r="D37" s="66"/>
      <c r="E37" s="79"/>
      <c r="F37" s="55"/>
      <c r="G37" s="17"/>
      <c r="H37" s="66"/>
      <c r="I37" s="75"/>
      <c r="J37" s="28"/>
      <c r="K37" s="48"/>
      <c r="L37" s="48"/>
      <c r="M37" s="48"/>
      <c r="N37" s="48"/>
    </row>
    <row r="38" spans="1:14" s="40" customFormat="1" ht="13.2" x14ac:dyDescent="0.25">
      <c r="A38" s="98" t="s">
        <v>7</v>
      </c>
      <c r="B38" s="99" t="s">
        <v>23</v>
      </c>
      <c r="C38" s="100" t="s">
        <v>21</v>
      </c>
      <c r="D38" s="100" t="s">
        <v>21</v>
      </c>
      <c r="E38" s="101" t="s">
        <v>21</v>
      </c>
      <c r="F38" s="100"/>
      <c r="G38" s="102" t="s">
        <v>21</v>
      </c>
      <c r="H38" s="100" t="s">
        <v>21</v>
      </c>
      <c r="I38" s="66" t="s">
        <v>21</v>
      </c>
      <c r="J38" s="15"/>
      <c r="K38" s="39"/>
      <c r="L38" s="39"/>
      <c r="M38" s="39"/>
      <c r="N38" s="39"/>
    </row>
    <row r="39" spans="1:14" s="40" customFormat="1" ht="13.2" x14ac:dyDescent="0.25">
      <c r="A39" s="42" t="s">
        <v>37</v>
      </c>
      <c r="B39" s="18" t="s">
        <v>46</v>
      </c>
      <c r="C39" s="66"/>
      <c r="D39" s="66"/>
      <c r="E39" s="103"/>
      <c r="F39" s="66"/>
      <c r="G39" s="17"/>
      <c r="H39" s="66"/>
      <c r="I39" s="66"/>
      <c r="J39" s="15"/>
      <c r="K39" s="39"/>
      <c r="L39" s="39"/>
      <c r="M39" s="39"/>
      <c r="N39" s="39"/>
    </row>
    <row r="40" spans="1:14" s="40" customFormat="1" ht="13.2" x14ac:dyDescent="0.25">
      <c r="A40" s="42" t="s">
        <v>38</v>
      </c>
      <c r="B40" s="18" t="s">
        <v>47</v>
      </c>
      <c r="C40" s="66"/>
      <c r="D40" s="66"/>
      <c r="E40" s="103"/>
      <c r="F40" s="66"/>
      <c r="G40" s="17"/>
      <c r="H40" s="66"/>
      <c r="I40" s="66"/>
      <c r="J40" s="15"/>
      <c r="K40" s="39"/>
      <c r="L40" s="39"/>
      <c r="M40" s="39"/>
      <c r="N40" s="39"/>
    </row>
    <row r="41" spans="1:14" s="40" customFormat="1" ht="13.2" x14ac:dyDescent="0.25">
      <c r="A41" s="42" t="s">
        <v>39</v>
      </c>
      <c r="B41" s="18" t="s">
        <v>48</v>
      </c>
      <c r="C41" s="66"/>
      <c r="D41" s="66"/>
      <c r="E41" s="103"/>
      <c r="F41" s="66"/>
      <c r="G41" s="17"/>
      <c r="H41" s="66"/>
      <c r="I41" s="66"/>
      <c r="J41" s="15"/>
      <c r="K41" s="39"/>
      <c r="L41" s="39"/>
      <c r="M41" s="39"/>
      <c r="N41" s="39"/>
    </row>
    <row r="42" spans="1:14" s="40" customFormat="1" ht="13.2" x14ac:dyDescent="0.25">
      <c r="A42" s="42" t="s">
        <v>40</v>
      </c>
      <c r="B42" s="18" t="s">
        <v>49</v>
      </c>
      <c r="C42" s="66"/>
      <c r="D42" s="66"/>
      <c r="E42" s="103"/>
      <c r="F42" s="66"/>
      <c r="G42" s="17"/>
      <c r="H42" s="66"/>
      <c r="I42" s="66"/>
      <c r="J42" s="15"/>
      <c r="K42" s="39"/>
      <c r="L42" s="39"/>
      <c r="M42" s="39"/>
      <c r="N42" s="39"/>
    </row>
    <row r="43" spans="1:14" s="40" customFormat="1" ht="13.2" x14ac:dyDescent="0.25">
      <c r="A43" s="12" t="s">
        <v>8</v>
      </c>
      <c r="B43" s="199" t="s">
        <v>50</v>
      </c>
      <c r="C43" s="199"/>
      <c r="D43" s="213"/>
      <c r="E43" s="103" t="s">
        <v>21</v>
      </c>
      <c r="F43" s="16"/>
      <c r="G43" s="20" t="s">
        <v>21</v>
      </c>
      <c r="H43" s="80" t="s">
        <v>21</v>
      </c>
      <c r="I43" s="80" t="s">
        <v>21</v>
      </c>
      <c r="J43" s="23"/>
    </row>
    <row r="44" spans="1:14" s="40" customFormat="1" ht="13.2" x14ac:dyDescent="0.25">
      <c r="A44" s="104">
        <v>4</v>
      </c>
      <c r="B44" s="52" t="s">
        <v>51</v>
      </c>
      <c r="C44" s="79"/>
      <c r="D44" s="214"/>
      <c r="E44" s="103"/>
      <c r="F44" s="55">
        <f>F45+F104+F106</f>
        <v>902937</v>
      </c>
      <c r="G44" s="17"/>
      <c r="H44" s="66"/>
      <c r="I44" s="80"/>
      <c r="J44" s="15"/>
    </row>
    <row r="45" spans="1:14" x14ac:dyDescent="0.25">
      <c r="A45" s="78" t="s">
        <v>52</v>
      </c>
      <c r="B45" s="18" t="s">
        <v>55</v>
      </c>
      <c r="C45" s="79"/>
      <c r="D45" s="214"/>
      <c r="E45" s="13"/>
      <c r="F45" s="55">
        <f>SUM(F46:F103)</f>
        <v>890587</v>
      </c>
      <c r="G45" s="17"/>
      <c r="H45" s="66"/>
      <c r="I45" s="80"/>
      <c r="J45" s="15"/>
    </row>
    <row r="46" spans="1:14" s="40" customFormat="1" ht="31.5" customHeight="1" x14ac:dyDescent="0.25">
      <c r="A46" s="105">
        <v>1</v>
      </c>
      <c r="B46" s="79" t="s">
        <v>120</v>
      </c>
      <c r="C46" s="79" t="s">
        <v>92</v>
      </c>
      <c r="D46" s="66">
        <v>1</v>
      </c>
      <c r="E46" s="79" t="s">
        <v>107</v>
      </c>
      <c r="F46" s="55">
        <v>14990</v>
      </c>
      <c r="G46" s="79" t="s">
        <v>88</v>
      </c>
      <c r="H46" s="79" t="s">
        <v>109</v>
      </c>
      <c r="I46" s="80"/>
      <c r="J46" s="15"/>
    </row>
    <row r="47" spans="1:14" s="40" customFormat="1" ht="31.5" customHeight="1" x14ac:dyDescent="0.25">
      <c r="A47" s="105">
        <v>2</v>
      </c>
      <c r="B47" s="79" t="s">
        <v>157</v>
      </c>
      <c r="C47" s="79" t="s">
        <v>91</v>
      </c>
      <c r="D47" s="66">
        <v>1</v>
      </c>
      <c r="E47" s="79" t="s">
        <v>108</v>
      </c>
      <c r="F47" s="55">
        <v>12300</v>
      </c>
      <c r="G47" s="79" t="s">
        <v>88</v>
      </c>
      <c r="H47" s="79" t="s">
        <v>109</v>
      </c>
      <c r="I47" s="80"/>
      <c r="J47" s="15"/>
    </row>
    <row r="48" spans="1:14" s="40" customFormat="1" ht="31.5" customHeight="1" x14ac:dyDescent="0.25">
      <c r="A48" s="105">
        <v>3</v>
      </c>
      <c r="B48" s="79" t="s">
        <v>120</v>
      </c>
      <c r="C48" s="79" t="s">
        <v>92</v>
      </c>
      <c r="D48" s="66">
        <v>1</v>
      </c>
      <c r="E48" s="79" t="s">
        <v>110</v>
      </c>
      <c r="F48" s="55">
        <v>14950</v>
      </c>
      <c r="G48" s="79" t="s">
        <v>88</v>
      </c>
      <c r="H48" s="79" t="s">
        <v>112</v>
      </c>
      <c r="I48" s="80"/>
      <c r="J48" s="15"/>
    </row>
    <row r="49" spans="1:10" s="40" customFormat="1" ht="31.5" customHeight="1" x14ac:dyDescent="0.25">
      <c r="A49" s="105">
        <v>4</v>
      </c>
      <c r="B49" s="79" t="s">
        <v>120</v>
      </c>
      <c r="C49" s="79" t="s">
        <v>92</v>
      </c>
      <c r="D49" s="66">
        <v>1</v>
      </c>
      <c r="E49" s="79" t="s">
        <v>111</v>
      </c>
      <c r="F49" s="55">
        <v>15000</v>
      </c>
      <c r="G49" s="79" t="s">
        <v>88</v>
      </c>
      <c r="H49" s="79" t="s">
        <v>113</v>
      </c>
      <c r="I49" s="80"/>
      <c r="J49" s="15"/>
    </row>
    <row r="50" spans="1:10" s="40" customFormat="1" ht="31.5" customHeight="1" x14ac:dyDescent="0.25">
      <c r="A50" s="105">
        <v>5</v>
      </c>
      <c r="B50" s="79" t="s">
        <v>120</v>
      </c>
      <c r="C50" s="79" t="s">
        <v>92</v>
      </c>
      <c r="D50" s="66">
        <v>1</v>
      </c>
      <c r="E50" s="79" t="s">
        <v>119</v>
      </c>
      <c r="F50" s="55">
        <v>14990</v>
      </c>
      <c r="G50" s="79" t="s">
        <v>88</v>
      </c>
      <c r="H50" s="79" t="s">
        <v>113</v>
      </c>
      <c r="I50" s="80"/>
      <c r="J50" s="15"/>
    </row>
    <row r="51" spans="1:10" s="40" customFormat="1" ht="31.5" customHeight="1" x14ac:dyDescent="0.25">
      <c r="A51" s="105">
        <v>6</v>
      </c>
      <c r="B51" s="79" t="s">
        <v>120</v>
      </c>
      <c r="C51" s="79" t="s">
        <v>92</v>
      </c>
      <c r="D51" s="66">
        <v>1</v>
      </c>
      <c r="E51" s="79"/>
      <c r="F51" s="55">
        <v>13445</v>
      </c>
      <c r="G51" s="79" t="s">
        <v>88</v>
      </c>
      <c r="H51" s="79" t="s">
        <v>113</v>
      </c>
      <c r="I51" s="80"/>
      <c r="J51" s="15"/>
    </row>
    <row r="52" spans="1:10" s="40" customFormat="1" ht="31.5" customHeight="1" x14ac:dyDescent="0.25">
      <c r="A52" s="105">
        <v>7</v>
      </c>
      <c r="B52" s="79" t="s">
        <v>120</v>
      </c>
      <c r="C52" s="79" t="s">
        <v>92</v>
      </c>
      <c r="D52" s="66">
        <v>1</v>
      </c>
      <c r="E52" s="79"/>
      <c r="F52" s="55">
        <v>14790</v>
      </c>
      <c r="G52" s="79" t="s">
        <v>88</v>
      </c>
      <c r="H52" s="79" t="s">
        <v>113</v>
      </c>
      <c r="I52" s="80"/>
      <c r="J52" s="15"/>
    </row>
    <row r="53" spans="1:10" s="40" customFormat="1" ht="31.5" customHeight="1" x14ac:dyDescent="0.25">
      <c r="A53" s="105">
        <v>8</v>
      </c>
      <c r="B53" s="79" t="s">
        <v>101</v>
      </c>
      <c r="C53" s="79" t="s">
        <v>92</v>
      </c>
      <c r="D53" s="66">
        <v>1</v>
      </c>
      <c r="E53" s="79"/>
      <c r="F53" s="55">
        <v>14790</v>
      </c>
      <c r="G53" s="79" t="s">
        <v>88</v>
      </c>
      <c r="H53" s="79" t="s">
        <v>113</v>
      </c>
      <c r="I53" s="80"/>
      <c r="J53" s="15"/>
    </row>
    <row r="54" spans="1:10" s="40" customFormat="1" ht="31.5" customHeight="1" x14ac:dyDescent="0.25">
      <c r="A54" s="105">
        <v>9</v>
      </c>
      <c r="B54" s="79" t="s">
        <v>120</v>
      </c>
      <c r="C54" s="79" t="s">
        <v>92</v>
      </c>
      <c r="D54" s="66">
        <v>1</v>
      </c>
      <c r="E54" s="79"/>
      <c r="F54" s="55">
        <v>15400</v>
      </c>
      <c r="G54" s="79" t="s">
        <v>88</v>
      </c>
      <c r="H54" s="79" t="s">
        <v>113</v>
      </c>
      <c r="I54" s="80"/>
      <c r="J54" s="15"/>
    </row>
    <row r="55" spans="1:10" s="40" customFormat="1" ht="31.5" customHeight="1" x14ac:dyDescent="0.25">
      <c r="A55" s="105">
        <v>10</v>
      </c>
      <c r="B55" s="79" t="s">
        <v>199</v>
      </c>
      <c r="C55" s="79" t="s">
        <v>92</v>
      </c>
      <c r="D55" s="66">
        <v>1</v>
      </c>
      <c r="E55" s="79" t="s">
        <v>124</v>
      </c>
      <c r="F55" s="55">
        <v>15000</v>
      </c>
      <c r="G55" s="79" t="s">
        <v>88</v>
      </c>
      <c r="H55" s="79" t="s">
        <v>125</v>
      </c>
      <c r="I55" s="80"/>
      <c r="J55" s="15"/>
    </row>
    <row r="56" spans="1:10" s="40" customFormat="1" ht="31.5" customHeight="1" x14ac:dyDescent="0.25">
      <c r="A56" s="105">
        <v>11</v>
      </c>
      <c r="B56" s="79" t="s">
        <v>101</v>
      </c>
      <c r="C56" s="79" t="s">
        <v>92</v>
      </c>
      <c r="D56" s="66">
        <v>1</v>
      </c>
      <c r="E56" s="79" t="s">
        <v>119</v>
      </c>
      <c r="F56" s="55">
        <v>13000</v>
      </c>
      <c r="G56" s="79" t="s">
        <v>88</v>
      </c>
      <c r="H56" s="79" t="s">
        <v>125</v>
      </c>
      <c r="I56" s="80"/>
      <c r="J56" s="15"/>
    </row>
    <row r="57" spans="1:10" s="40" customFormat="1" ht="31.5" customHeight="1" x14ac:dyDescent="0.25">
      <c r="A57" s="105">
        <v>12</v>
      </c>
      <c r="B57" s="79" t="s">
        <v>120</v>
      </c>
      <c r="C57" s="79" t="s">
        <v>92</v>
      </c>
      <c r="D57" s="66">
        <v>1</v>
      </c>
      <c r="E57" s="79" t="s">
        <v>119</v>
      </c>
      <c r="F57" s="55">
        <v>14950</v>
      </c>
      <c r="G57" s="79" t="s">
        <v>88</v>
      </c>
      <c r="H57" s="79" t="s">
        <v>125</v>
      </c>
      <c r="I57" s="80"/>
      <c r="J57" s="15"/>
    </row>
    <row r="58" spans="1:10" s="40" customFormat="1" ht="31.5" customHeight="1" x14ac:dyDescent="0.25">
      <c r="A58" s="105">
        <v>13</v>
      </c>
      <c r="B58" s="79" t="s">
        <v>122</v>
      </c>
      <c r="C58" s="79" t="s">
        <v>92</v>
      </c>
      <c r="D58" s="66">
        <v>1</v>
      </c>
      <c r="E58" s="79" t="s">
        <v>126</v>
      </c>
      <c r="F58" s="55">
        <v>25030</v>
      </c>
      <c r="G58" s="79" t="s">
        <v>88</v>
      </c>
      <c r="H58" s="79" t="s">
        <v>125</v>
      </c>
      <c r="I58" s="80"/>
      <c r="J58" s="15"/>
    </row>
    <row r="59" spans="1:10" s="40" customFormat="1" ht="31.5" customHeight="1" x14ac:dyDescent="0.25">
      <c r="A59" s="105">
        <v>14</v>
      </c>
      <c r="B59" s="79" t="s">
        <v>123</v>
      </c>
      <c r="C59" s="79" t="s">
        <v>91</v>
      </c>
      <c r="D59" s="66">
        <v>1</v>
      </c>
      <c r="E59" s="79"/>
      <c r="F59" s="55">
        <v>11000</v>
      </c>
      <c r="G59" s="79" t="s">
        <v>88</v>
      </c>
      <c r="H59" s="79" t="s">
        <v>125</v>
      </c>
      <c r="I59" s="80"/>
      <c r="J59" s="15"/>
    </row>
    <row r="60" spans="1:10" s="40" customFormat="1" ht="31.5" customHeight="1" x14ac:dyDescent="0.25">
      <c r="A60" s="105">
        <v>15</v>
      </c>
      <c r="B60" s="79" t="s">
        <v>129</v>
      </c>
      <c r="C60" s="79" t="s">
        <v>91</v>
      </c>
      <c r="D60" s="66">
        <v>1</v>
      </c>
      <c r="E60" s="79"/>
      <c r="F60" s="55">
        <v>11400</v>
      </c>
      <c r="G60" s="79" t="s">
        <v>88</v>
      </c>
      <c r="H60" s="79" t="s">
        <v>131</v>
      </c>
      <c r="I60" s="80"/>
      <c r="J60" s="15"/>
    </row>
    <row r="61" spans="1:10" s="40" customFormat="1" ht="31.5" customHeight="1" x14ac:dyDescent="0.25">
      <c r="A61" s="105">
        <v>16</v>
      </c>
      <c r="B61" s="79" t="s">
        <v>120</v>
      </c>
      <c r="C61" s="79" t="s">
        <v>92</v>
      </c>
      <c r="D61" s="66">
        <v>1</v>
      </c>
      <c r="E61" s="79"/>
      <c r="F61" s="55">
        <v>14990</v>
      </c>
      <c r="G61" s="79" t="s">
        <v>88</v>
      </c>
      <c r="H61" s="79" t="s">
        <v>131</v>
      </c>
      <c r="I61" s="80"/>
      <c r="J61" s="15"/>
    </row>
    <row r="62" spans="1:10" s="40" customFormat="1" ht="31.5" customHeight="1" x14ac:dyDescent="0.25">
      <c r="A62" s="105">
        <v>17</v>
      </c>
      <c r="B62" s="79" t="s">
        <v>130</v>
      </c>
      <c r="C62" s="79" t="s">
        <v>92</v>
      </c>
      <c r="D62" s="66">
        <v>1</v>
      </c>
      <c r="E62" s="79"/>
      <c r="F62" s="55">
        <v>11250</v>
      </c>
      <c r="G62" s="79" t="s">
        <v>88</v>
      </c>
      <c r="H62" s="79" t="s">
        <v>131</v>
      </c>
      <c r="I62" s="80"/>
      <c r="J62" s="15"/>
    </row>
    <row r="63" spans="1:10" s="40" customFormat="1" ht="31.5" customHeight="1" x14ac:dyDescent="0.25">
      <c r="A63" s="105">
        <v>18</v>
      </c>
      <c r="B63" s="79" t="s">
        <v>120</v>
      </c>
      <c r="C63" s="79" t="s">
        <v>92</v>
      </c>
      <c r="D63" s="66">
        <v>1</v>
      </c>
      <c r="E63" s="79" t="s">
        <v>133</v>
      </c>
      <c r="F63" s="55">
        <v>14990</v>
      </c>
      <c r="G63" s="79" t="s">
        <v>88</v>
      </c>
      <c r="H63" s="79" t="s">
        <v>136</v>
      </c>
      <c r="I63" s="80"/>
      <c r="J63" s="15"/>
    </row>
    <row r="64" spans="1:10" s="40" customFormat="1" ht="31.5" customHeight="1" x14ac:dyDescent="0.25">
      <c r="A64" s="105">
        <v>19</v>
      </c>
      <c r="B64" s="79" t="s">
        <v>134</v>
      </c>
      <c r="C64" s="79" t="s">
        <v>91</v>
      </c>
      <c r="D64" s="66">
        <v>1</v>
      </c>
      <c r="E64" s="79" t="s">
        <v>135</v>
      </c>
      <c r="F64" s="55">
        <v>14990</v>
      </c>
      <c r="G64" s="79" t="s">
        <v>88</v>
      </c>
      <c r="H64" s="79" t="s">
        <v>136</v>
      </c>
      <c r="I64" s="80"/>
      <c r="J64" s="15"/>
    </row>
    <row r="65" spans="1:10" s="40" customFormat="1" ht="31.5" customHeight="1" x14ac:dyDescent="0.25">
      <c r="A65" s="105">
        <v>20</v>
      </c>
      <c r="B65" s="79" t="s">
        <v>120</v>
      </c>
      <c r="C65" s="79" t="s">
        <v>92</v>
      </c>
      <c r="D65" s="66">
        <v>2</v>
      </c>
      <c r="E65" s="79" t="s">
        <v>138</v>
      </c>
      <c r="F65" s="55">
        <v>30000</v>
      </c>
      <c r="G65" s="79" t="s">
        <v>88</v>
      </c>
      <c r="H65" s="79" t="s">
        <v>137</v>
      </c>
      <c r="I65" s="80"/>
      <c r="J65" s="15"/>
    </row>
    <row r="66" spans="1:10" s="40" customFormat="1" ht="31.5" customHeight="1" x14ac:dyDescent="0.25">
      <c r="A66" s="105">
        <v>21</v>
      </c>
      <c r="B66" s="79" t="s">
        <v>120</v>
      </c>
      <c r="C66" s="79" t="s">
        <v>92</v>
      </c>
      <c r="D66" s="66">
        <v>2</v>
      </c>
      <c r="E66" s="79" t="s">
        <v>139</v>
      </c>
      <c r="F66" s="55">
        <v>26780</v>
      </c>
      <c r="G66" s="79" t="s">
        <v>88</v>
      </c>
      <c r="H66" s="79" t="s">
        <v>137</v>
      </c>
      <c r="I66" s="80"/>
      <c r="J66" s="15"/>
    </row>
    <row r="67" spans="1:10" s="40" customFormat="1" ht="31.5" customHeight="1" x14ac:dyDescent="0.25">
      <c r="A67" s="105">
        <v>22</v>
      </c>
      <c r="B67" s="79" t="s">
        <v>129</v>
      </c>
      <c r="C67" s="79" t="s">
        <v>91</v>
      </c>
      <c r="D67" s="66">
        <v>2</v>
      </c>
      <c r="E67" s="79"/>
      <c r="F67" s="55">
        <v>25980</v>
      </c>
      <c r="G67" s="79"/>
      <c r="H67" s="79" t="s">
        <v>140</v>
      </c>
      <c r="I67" s="80"/>
      <c r="J67" s="15"/>
    </row>
    <row r="68" spans="1:10" s="40" customFormat="1" ht="31.5" customHeight="1" x14ac:dyDescent="0.25">
      <c r="A68" s="105">
        <v>23</v>
      </c>
      <c r="B68" s="79" t="s">
        <v>129</v>
      </c>
      <c r="C68" s="79" t="s">
        <v>143</v>
      </c>
      <c r="D68" s="66">
        <v>1</v>
      </c>
      <c r="E68" s="79"/>
      <c r="F68" s="55">
        <v>10900</v>
      </c>
      <c r="G68" s="79"/>
      <c r="H68" s="79" t="s">
        <v>140</v>
      </c>
      <c r="I68" s="80"/>
      <c r="J68" s="15"/>
    </row>
    <row r="69" spans="1:10" s="40" customFormat="1" ht="31.5" customHeight="1" x14ac:dyDescent="0.25">
      <c r="A69" s="105">
        <v>24</v>
      </c>
      <c r="B69" s="79" t="s">
        <v>144</v>
      </c>
      <c r="C69" s="79" t="s">
        <v>92</v>
      </c>
      <c r="D69" s="66">
        <v>1</v>
      </c>
      <c r="E69" s="79"/>
      <c r="F69" s="55">
        <v>15000</v>
      </c>
      <c r="G69" s="79"/>
      <c r="H69" s="79" t="s">
        <v>140</v>
      </c>
      <c r="I69" s="80"/>
      <c r="J69" s="15"/>
    </row>
    <row r="70" spans="1:10" s="40" customFormat="1" ht="31.5" customHeight="1" x14ac:dyDescent="0.25">
      <c r="A70" s="105">
        <v>25</v>
      </c>
      <c r="B70" s="79" t="s">
        <v>145</v>
      </c>
      <c r="C70" s="79" t="s">
        <v>92</v>
      </c>
      <c r="D70" s="66">
        <v>3</v>
      </c>
      <c r="E70" s="79"/>
      <c r="F70" s="55">
        <v>44850</v>
      </c>
      <c r="G70" s="79"/>
      <c r="H70" s="79" t="s">
        <v>140</v>
      </c>
      <c r="I70" s="80"/>
      <c r="J70" s="15"/>
    </row>
    <row r="71" spans="1:10" s="40" customFormat="1" ht="31.5" customHeight="1" x14ac:dyDescent="0.25">
      <c r="A71" s="105">
        <v>26</v>
      </c>
      <c r="B71" s="79" t="s">
        <v>147</v>
      </c>
      <c r="C71" s="79" t="s">
        <v>92</v>
      </c>
      <c r="D71" s="66">
        <v>1</v>
      </c>
      <c r="E71" s="79" t="s">
        <v>146</v>
      </c>
      <c r="F71" s="55">
        <v>15000</v>
      </c>
      <c r="G71" s="79"/>
      <c r="H71" s="79" t="s">
        <v>140</v>
      </c>
      <c r="I71" s="80"/>
      <c r="J71" s="15"/>
    </row>
    <row r="72" spans="1:10" s="40" customFormat="1" ht="31.5" customHeight="1" x14ac:dyDescent="0.25">
      <c r="A72" s="105">
        <v>27</v>
      </c>
      <c r="B72" s="79" t="s">
        <v>147</v>
      </c>
      <c r="C72" s="79" t="s">
        <v>92</v>
      </c>
      <c r="D72" s="66">
        <v>1</v>
      </c>
      <c r="E72" s="79" t="s">
        <v>148</v>
      </c>
      <c r="F72" s="55">
        <v>12800</v>
      </c>
      <c r="G72" s="79"/>
      <c r="H72" s="79" t="s">
        <v>140</v>
      </c>
      <c r="I72" s="80"/>
      <c r="J72" s="15"/>
    </row>
    <row r="73" spans="1:10" s="40" customFormat="1" ht="31.5" customHeight="1" x14ac:dyDescent="0.25">
      <c r="A73" s="105">
        <v>28</v>
      </c>
      <c r="B73" s="79" t="s">
        <v>120</v>
      </c>
      <c r="C73" s="79" t="s">
        <v>92</v>
      </c>
      <c r="D73" s="66">
        <v>1</v>
      </c>
      <c r="E73" s="79" t="s">
        <v>149</v>
      </c>
      <c r="F73" s="55">
        <v>14800</v>
      </c>
      <c r="G73" s="79"/>
      <c r="H73" s="79" t="s">
        <v>140</v>
      </c>
      <c r="I73" s="80"/>
      <c r="J73" s="15"/>
    </row>
    <row r="74" spans="1:10" s="40" customFormat="1" ht="31.5" customHeight="1" x14ac:dyDescent="0.25">
      <c r="A74" s="105">
        <v>29</v>
      </c>
      <c r="B74" s="79" t="s">
        <v>147</v>
      </c>
      <c r="C74" s="79" t="s">
        <v>92</v>
      </c>
      <c r="D74" s="66">
        <v>1</v>
      </c>
      <c r="E74" s="79"/>
      <c r="F74" s="55">
        <v>13950</v>
      </c>
      <c r="G74" s="79"/>
      <c r="H74" s="79" t="s">
        <v>140</v>
      </c>
      <c r="I74" s="80"/>
      <c r="J74" s="15"/>
    </row>
    <row r="75" spans="1:10" s="40" customFormat="1" ht="31.5" customHeight="1" x14ac:dyDescent="0.25">
      <c r="A75" s="105">
        <v>30</v>
      </c>
      <c r="B75" s="79" t="s">
        <v>147</v>
      </c>
      <c r="C75" s="79" t="s">
        <v>92</v>
      </c>
      <c r="D75" s="66">
        <v>1</v>
      </c>
      <c r="E75" s="79" t="s">
        <v>150</v>
      </c>
      <c r="F75" s="55">
        <v>13800</v>
      </c>
      <c r="G75" s="79"/>
      <c r="H75" s="79" t="s">
        <v>140</v>
      </c>
      <c r="I75" s="80"/>
      <c r="J75" s="15"/>
    </row>
    <row r="76" spans="1:10" s="40" customFormat="1" ht="31.5" customHeight="1" x14ac:dyDescent="0.25">
      <c r="A76" s="105">
        <v>31</v>
      </c>
      <c r="B76" s="79" t="s">
        <v>151</v>
      </c>
      <c r="C76" s="79" t="s">
        <v>92</v>
      </c>
      <c r="D76" s="66">
        <v>1</v>
      </c>
      <c r="E76" s="79" t="s">
        <v>152</v>
      </c>
      <c r="F76" s="55">
        <v>14550</v>
      </c>
      <c r="G76" s="79"/>
      <c r="H76" s="79" t="s">
        <v>140</v>
      </c>
      <c r="I76" s="80"/>
      <c r="J76" s="15"/>
    </row>
    <row r="77" spans="1:10" s="40" customFormat="1" ht="31.5" customHeight="1" x14ac:dyDescent="0.25">
      <c r="A77" s="105">
        <v>32</v>
      </c>
      <c r="B77" s="79" t="s">
        <v>147</v>
      </c>
      <c r="C77" s="79" t="s">
        <v>92</v>
      </c>
      <c r="D77" s="66">
        <v>1</v>
      </c>
      <c r="E77" s="79" t="s">
        <v>153</v>
      </c>
      <c r="F77" s="55">
        <v>12700</v>
      </c>
      <c r="G77" s="79"/>
      <c r="H77" s="79" t="s">
        <v>140</v>
      </c>
      <c r="I77" s="80"/>
      <c r="J77" s="15"/>
    </row>
    <row r="78" spans="1:10" s="40" customFormat="1" ht="31.5" customHeight="1" x14ac:dyDescent="0.25">
      <c r="A78" s="105">
        <v>33</v>
      </c>
      <c r="B78" s="79" t="s">
        <v>120</v>
      </c>
      <c r="C78" s="79" t="s">
        <v>92</v>
      </c>
      <c r="D78" s="66">
        <v>1</v>
      </c>
      <c r="E78" s="79" t="s">
        <v>119</v>
      </c>
      <c r="F78" s="55">
        <v>15000</v>
      </c>
      <c r="G78" s="79"/>
      <c r="H78" s="79" t="s">
        <v>154</v>
      </c>
      <c r="I78" s="80"/>
      <c r="J78" s="15"/>
    </row>
    <row r="79" spans="1:10" s="40" customFormat="1" ht="31.5" customHeight="1" x14ac:dyDescent="0.25">
      <c r="A79" s="105">
        <v>34</v>
      </c>
      <c r="B79" s="79" t="s">
        <v>157</v>
      </c>
      <c r="C79" s="79" t="s">
        <v>143</v>
      </c>
      <c r="D79" s="66">
        <v>1</v>
      </c>
      <c r="E79" s="79"/>
      <c r="F79" s="55">
        <v>10500</v>
      </c>
      <c r="G79" s="79"/>
      <c r="H79" s="79" t="s">
        <v>154</v>
      </c>
      <c r="I79" s="80"/>
      <c r="J79" s="15"/>
    </row>
    <row r="80" spans="1:10" s="40" customFormat="1" ht="31.5" customHeight="1" x14ac:dyDescent="0.25">
      <c r="A80" s="105">
        <v>35</v>
      </c>
      <c r="B80" s="79" t="s">
        <v>120</v>
      </c>
      <c r="C80" s="79" t="s">
        <v>92</v>
      </c>
      <c r="D80" s="66">
        <v>1</v>
      </c>
      <c r="E80" s="79" t="s">
        <v>158</v>
      </c>
      <c r="F80" s="55">
        <v>15000</v>
      </c>
      <c r="G80" s="79"/>
      <c r="H80" s="79" t="s">
        <v>154</v>
      </c>
      <c r="I80" s="80"/>
      <c r="J80" s="15"/>
    </row>
    <row r="81" spans="1:10" s="40" customFormat="1" ht="31.5" customHeight="1" x14ac:dyDescent="0.25">
      <c r="A81" s="105">
        <v>36</v>
      </c>
      <c r="B81" s="79" t="s">
        <v>120</v>
      </c>
      <c r="C81" s="79" t="s">
        <v>92</v>
      </c>
      <c r="D81" s="66">
        <v>1</v>
      </c>
      <c r="E81" s="79" t="s">
        <v>159</v>
      </c>
      <c r="F81" s="55">
        <v>14990</v>
      </c>
      <c r="G81" s="79"/>
      <c r="H81" s="79" t="s">
        <v>154</v>
      </c>
      <c r="I81" s="80"/>
      <c r="J81" s="15"/>
    </row>
    <row r="82" spans="1:10" s="40" customFormat="1" ht="31.5" customHeight="1" x14ac:dyDescent="0.25">
      <c r="A82" s="105">
        <v>37</v>
      </c>
      <c r="B82" s="79" t="s">
        <v>120</v>
      </c>
      <c r="C82" s="79" t="s">
        <v>92</v>
      </c>
      <c r="D82" s="66">
        <v>1</v>
      </c>
      <c r="E82" s="79" t="s">
        <v>160</v>
      </c>
      <c r="F82" s="55">
        <v>14980</v>
      </c>
      <c r="G82" s="79"/>
      <c r="H82" s="79" t="s">
        <v>154</v>
      </c>
      <c r="I82" s="80"/>
      <c r="J82" s="15"/>
    </row>
    <row r="83" spans="1:10" s="40" customFormat="1" ht="31.5" customHeight="1" x14ac:dyDescent="0.25">
      <c r="A83" s="105">
        <v>38</v>
      </c>
      <c r="B83" s="79" t="s">
        <v>120</v>
      </c>
      <c r="C83" s="79" t="s">
        <v>92</v>
      </c>
      <c r="D83" s="66">
        <v>1</v>
      </c>
      <c r="E83" s="79"/>
      <c r="F83" s="55">
        <v>14990</v>
      </c>
      <c r="G83" s="79"/>
      <c r="H83" s="79" t="s">
        <v>154</v>
      </c>
      <c r="I83" s="80"/>
      <c r="J83" s="15"/>
    </row>
    <row r="84" spans="1:10" s="40" customFormat="1" ht="31.5" customHeight="1" x14ac:dyDescent="0.25">
      <c r="A84" s="105">
        <v>39</v>
      </c>
      <c r="B84" s="79" t="s">
        <v>157</v>
      </c>
      <c r="C84" s="79" t="s">
        <v>92</v>
      </c>
      <c r="D84" s="66">
        <v>1</v>
      </c>
      <c r="E84" s="79"/>
      <c r="F84" s="55">
        <v>14700</v>
      </c>
      <c r="G84" s="79"/>
      <c r="H84" s="79" t="s">
        <v>161</v>
      </c>
      <c r="I84" s="80"/>
      <c r="J84" s="15"/>
    </row>
    <row r="85" spans="1:10" s="40" customFormat="1" ht="31.5" customHeight="1" x14ac:dyDescent="0.25">
      <c r="A85" s="105">
        <v>40</v>
      </c>
      <c r="B85" s="79" t="s">
        <v>164</v>
      </c>
      <c r="C85" s="79" t="s">
        <v>91</v>
      </c>
      <c r="D85" s="66">
        <v>1</v>
      </c>
      <c r="E85" s="79"/>
      <c r="F85" s="55">
        <v>10990</v>
      </c>
      <c r="G85" s="79"/>
      <c r="H85" s="79" t="s">
        <v>161</v>
      </c>
      <c r="I85" s="80"/>
      <c r="J85" s="15"/>
    </row>
    <row r="86" spans="1:10" s="40" customFormat="1" ht="31.5" customHeight="1" x14ac:dyDescent="0.25">
      <c r="A86" s="105">
        <v>41</v>
      </c>
      <c r="B86" s="79" t="s">
        <v>101</v>
      </c>
      <c r="C86" s="79" t="s">
        <v>92</v>
      </c>
      <c r="D86" s="66">
        <v>1</v>
      </c>
      <c r="E86" s="79" t="s">
        <v>165</v>
      </c>
      <c r="F86" s="55">
        <v>15000</v>
      </c>
      <c r="G86" s="79"/>
      <c r="H86" s="79" t="s">
        <v>161</v>
      </c>
      <c r="I86" s="80"/>
      <c r="J86" s="15"/>
    </row>
    <row r="87" spans="1:10" s="40" customFormat="1" ht="31.5" customHeight="1" x14ac:dyDescent="0.25">
      <c r="A87" s="105">
        <v>42</v>
      </c>
      <c r="B87" s="79" t="s">
        <v>157</v>
      </c>
      <c r="C87" s="79" t="s">
        <v>91</v>
      </c>
      <c r="D87" s="66">
        <v>1</v>
      </c>
      <c r="E87" s="79" t="s">
        <v>166</v>
      </c>
      <c r="F87" s="55">
        <v>13800</v>
      </c>
      <c r="G87" s="79"/>
      <c r="H87" s="79" t="s">
        <v>161</v>
      </c>
      <c r="I87" s="80"/>
      <c r="J87" s="15"/>
    </row>
    <row r="88" spans="1:10" s="40" customFormat="1" ht="31.5" customHeight="1" x14ac:dyDescent="0.25">
      <c r="A88" s="105">
        <v>43</v>
      </c>
      <c r="B88" s="79" t="s">
        <v>157</v>
      </c>
      <c r="C88" s="79" t="s">
        <v>92</v>
      </c>
      <c r="D88" s="66">
        <v>1</v>
      </c>
      <c r="E88" s="79"/>
      <c r="F88" s="55">
        <v>14700</v>
      </c>
      <c r="G88" s="79"/>
      <c r="H88" s="79" t="s">
        <v>161</v>
      </c>
      <c r="I88" s="80"/>
      <c r="J88" s="15"/>
    </row>
    <row r="89" spans="1:10" s="40" customFormat="1" ht="31.5" customHeight="1" x14ac:dyDescent="0.25">
      <c r="A89" s="105">
        <v>44</v>
      </c>
      <c r="B89" s="79" t="s">
        <v>120</v>
      </c>
      <c r="C89" s="79" t="s">
        <v>92</v>
      </c>
      <c r="D89" s="66">
        <v>1</v>
      </c>
      <c r="E89" s="79" t="s">
        <v>167</v>
      </c>
      <c r="F89" s="55">
        <v>15000</v>
      </c>
      <c r="G89" s="79"/>
      <c r="H89" s="79" t="s">
        <v>161</v>
      </c>
      <c r="I89" s="80"/>
      <c r="J89" s="15"/>
    </row>
    <row r="90" spans="1:10" s="40" customFormat="1" ht="31.5" customHeight="1" x14ac:dyDescent="0.25">
      <c r="A90" s="105">
        <v>45</v>
      </c>
      <c r="B90" s="79" t="s">
        <v>101</v>
      </c>
      <c r="C90" s="79" t="s">
        <v>92</v>
      </c>
      <c r="D90" s="66">
        <v>1</v>
      </c>
      <c r="E90" s="79"/>
      <c r="F90" s="55">
        <v>15000</v>
      </c>
      <c r="G90" s="79"/>
      <c r="H90" s="79" t="s">
        <v>172</v>
      </c>
      <c r="I90" s="80"/>
      <c r="J90" s="15"/>
    </row>
    <row r="91" spans="1:10" s="40" customFormat="1" ht="31.5" customHeight="1" x14ac:dyDescent="0.25">
      <c r="A91" s="105">
        <v>46</v>
      </c>
      <c r="B91" s="79" t="s">
        <v>101</v>
      </c>
      <c r="C91" s="79" t="s">
        <v>92</v>
      </c>
      <c r="D91" s="66">
        <v>1</v>
      </c>
      <c r="E91" s="79" t="s">
        <v>178</v>
      </c>
      <c r="F91" s="55">
        <v>14000</v>
      </c>
      <c r="G91" s="79"/>
      <c r="H91" s="79" t="s">
        <v>172</v>
      </c>
      <c r="I91" s="80"/>
      <c r="J91" s="15"/>
    </row>
    <row r="92" spans="1:10" s="40" customFormat="1" ht="31.5" customHeight="1" x14ac:dyDescent="0.25">
      <c r="A92" s="105">
        <v>47</v>
      </c>
      <c r="B92" s="79" t="s">
        <v>120</v>
      </c>
      <c r="C92" s="79" t="s">
        <v>92</v>
      </c>
      <c r="D92" s="66">
        <v>1</v>
      </c>
      <c r="E92" s="79" t="s">
        <v>166</v>
      </c>
      <c r="F92" s="55">
        <v>14000</v>
      </c>
      <c r="G92" s="79"/>
      <c r="H92" s="79" t="s">
        <v>172</v>
      </c>
      <c r="I92" s="80"/>
      <c r="J92" s="15"/>
    </row>
    <row r="93" spans="1:10" s="40" customFormat="1" ht="31.5" customHeight="1" x14ac:dyDescent="0.25">
      <c r="A93" s="105">
        <v>48</v>
      </c>
      <c r="B93" s="79" t="s">
        <v>179</v>
      </c>
      <c r="C93" s="79" t="s">
        <v>92</v>
      </c>
      <c r="D93" s="66">
        <v>1</v>
      </c>
      <c r="E93" s="79" t="s">
        <v>166</v>
      </c>
      <c r="F93" s="55">
        <v>14000</v>
      </c>
      <c r="G93" s="79"/>
      <c r="H93" s="79" t="s">
        <v>172</v>
      </c>
      <c r="I93" s="80"/>
      <c r="J93" s="15"/>
    </row>
    <row r="94" spans="1:10" s="40" customFormat="1" ht="31.5" customHeight="1" x14ac:dyDescent="0.25">
      <c r="A94" s="105">
        <v>49</v>
      </c>
      <c r="B94" s="79" t="s">
        <v>120</v>
      </c>
      <c r="C94" s="79" t="s">
        <v>92</v>
      </c>
      <c r="D94" s="66">
        <v>1</v>
      </c>
      <c r="E94" s="79" t="s">
        <v>180</v>
      </c>
      <c r="F94" s="55">
        <v>14990</v>
      </c>
      <c r="G94" s="79"/>
      <c r="H94" s="79" t="s">
        <v>172</v>
      </c>
      <c r="I94" s="80"/>
      <c r="J94" s="15"/>
    </row>
    <row r="95" spans="1:10" s="40" customFormat="1" ht="31.5" customHeight="1" x14ac:dyDescent="0.25">
      <c r="A95" s="105">
        <v>51</v>
      </c>
      <c r="B95" s="79" t="s">
        <v>120</v>
      </c>
      <c r="C95" s="79" t="s">
        <v>92</v>
      </c>
      <c r="D95" s="66">
        <v>1</v>
      </c>
      <c r="E95" s="79" t="s">
        <v>166</v>
      </c>
      <c r="F95" s="55">
        <v>11000</v>
      </c>
      <c r="G95" s="79"/>
      <c r="H95" s="79" t="s">
        <v>173</v>
      </c>
      <c r="I95" s="80"/>
      <c r="J95" s="15"/>
    </row>
    <row r="96" spans="1:10" s="40" customFormat="1" ht="31.5" customHeight="1" x14ac:dyDescent="0.25">
      <c r="A96" s="105">
        <v>52</v>
      </c>
      <c r="B96" s="79" t="s">
        <v>120</v>
      </c>
      <c r="C96" s="79" t="s">
        <v>92</v>
      </c>
      <c r="D96" s="66">
        <v>1</v>
      </c>
      <c r="E96" s="79" t="s">
        <v>183</v>
      </c>
      <c r="F96" s="55">
        <v>10000</v>
      </c>
      <c r="G96" s="79"/>
      <c r="H96" s="79" t="s">
        <v>173</v>
      </c>
      <c r="I96" s="80"/>
      <c r="J96" s="15"/>
    </row>
    <row r="97" spans="1:10" s="40" customFormat="1" ht="31.5" customHeight="1" x14ac:dyDescent="0.25">
      <c r="A97" s="105">
        <v>53</v>
      </c>
      <c r="B97" s="79" t="s">
        <v>184</v>
      </c>
      <c r="C97" s="79" t="s">
        <v>92</v>
      </c>
      <c r="D97" s="66">
        <v>1</v>
      </c>
      <c r="E97" s="79" t="s">
        <v>185</v>
      </c>
      <c r="F97" s="55">
        <v>15000</v>
      </c>
      <c r="G97" s="79"/>
      <c r="H97" s="79" t="s">
        <v>174</v>
      </c>
      <c r="I97" s="80"/>
      <c r="J97" s="15"/>
    </row>
    <row r="98" spans="1:10" s="40" customFormat="1" ht="31.5" customHeight="1" x14ac:dyDescent="0.25">
      <c r="A98" s="105">
        <v>54</v>
      </c>
      <c r="B98" s="79" t="s">
        <v>120</v>
      </c>
      <c r="C98" s="79" t="s">
        <v>92</v>
      </c>
      <c r="D98" s="66">
        <v>1</v>
      </c>
      <c r="E98" s="79"/>
      <c r="F98" s="55">
        <v>12995</v>
      </c>
      <c r="G98" s="79"/>
      <c r="H98" s="79" t="s">
        <v>175</v>
      </c>
      <c r="I98" s="80"/>
      <c r="J98" s="15"/>
    </row>
    <row r="99" spans="1:10" s="40" customFormat="1" ht="31.5" customHeight="1" x14ac:dyDescent="0.25">
      <c r="A99" s="105">
        <v>55</v>
      </c>
      <c r="B99" s="79" t="s">
        <v>120</v>
      </c>
      <c r="C99" s="79" t="s">
        <v>92</v>
      </c>
      <c r="D99" s="66">
        <v>1</v>
      </c>
      <c r="E99" s="79" t="s">
        <v>166</v>
      </c>
      <c r="F99" s="55">
        <v>14900</v>
      </c>
      <c r="G99" s="79"/>
      <c r="H99" s="79" t="s">
        <v>175</v>
      </c>
      <c r="I99" s="80"/>
      <c r="J99" s="15"/>
    </row>
    <row r="100" spans="1:10" s="40" customFormat="1" ht="31.5" customHeight="1" x14ac:dyDescent="0.25">
      <c r="A100" s="105">
        <v>56</v>
      </c>
      <c r="B100" s="79" t="s">
        <v>120</v>
      </c>
      <c r="C100" s="79" t="s">
        <v>92</v>
      </c>
      <c r="D100" s="66">
        <v>1</v>
      </c>
      <c r="E100" s="79"/>
      <c r="F100" s="55">
        <v>15000</v>
      </c>
      <c r="G100" s="79"/>
      <c r="H100" s="79" t="s">
        <v>175</v>
      </c>
      <c r="I100" s="80"/>
      <c r="J100" s="15"/>
    </row>
    <row r="101" spans="1:10" s="40" customFormat="1" ht="31.5" customHeight="1" x14ac:dyDescent="0.25">
      <c r="A101" s="105">
        <v>57</v>
      </c>
      <c r="B101" s="79" t="s">
        <v>157</v>
      </c>
      <c r="C101" s="79" t="s">
        <v>92</v>
      </c>
      <c r="D101" s="66">
        <v>1</v>
      </c>
      <c r="E101" s="79" t="s">
        <v>186</v>
      </c>
      <c r="F101" s="55">
        <v>14187</v>
      </c>
      <c r="G101" s="79"/>
      <c r="H101" s="79" t="s">
        <v>175</v>
      </c>
      <c r="I101" s="80"/>
      <c r="J101" s="15"/>
    </row>
    <row r="102" spans="1:10" s="40" customFormat="1" ht="31.5" customHeight="1" x14ac:dyDescent="0.25">
      <c r="A102" s="105">
        <v>58</v>
      </c>
      <c r="B102" s="79" t="s">
        <v>157</v>
      </c>
      <c r="C102" s="79" t="s">
        <v>92</v>
      </c>
      <c r="D102" s="66">
        <v>1</v>
      </c>
      <c r="E102" s="79"/>
      <c r="F102" s="55">
        <v>12500</v>
      </c>
      <c r="G102" s="79"/>
      <c r="H102" s="79" t="s">
        <v>176</v>
      </c>
      <c r="I102" s="80"/>
      <c r="J102" s="15"/>
    </row>
    <row r="103" spans="1:10" s="40" customFormat="1" ht="31.5" customHeight="1" x14ac:dyDescent="0.25">
      <c r="A103" s="105">
        <v>59</v>
      </c>
      <c r="B103" s="79" t="s">
        <v>120</v>
      </c>
      <c r="C103" s="79" t="s">
        <v>92</v>
      </c>
      <c r="D103" s="66">
        <v>1</v>
      </c>
      <c r="E103" s="79" t="s">
        <v>159</v>
      </c>
      <c r="F103" s="55">
        <v>15000</v>
      </c>
      <c r="G103" s="79"/>
      <c r="H103" s="79" t="s">
        <v>177</v>
      </c>
      <c r="I103" s="80"/>
      <c r="J103" s="15"/>
    </row>
    <row r="104" spans="1:10" x14ac:dyDescent="0.25">
      <c r="A104" s="78" t="s">
        <v>53</v>
      </c>
      <c r="B104" s="18" t="s">
        <v>56</v>
      </c>
      <c r="C104" s="79"/>
      <c r="D104" s="214"/>
      <c r="E104" s="13"/>
      <c r="F104" s="55">
        <f>F105</f>
        <v>12350</v>
      </c>
      <c r="G104" s="17"/>
      <c r="H104" s="66"/>
      <c r="I104" s="80"/>
      <c r="J104" s="15"/>
    </row>
    <row r="105" spans="1:10" s="40" customFormat="1" ht="31.5" customHeight="1" x14ac:dyDescent="0.25">
      <c r="A105" s="105">
        <v>50</v>
      </c>
      <c r="B105" s="79" t="s">
        <v>181</v>
      </c>
      <c r="C105" s="79" t="s">
        <v>92</v>
      </c>
      <c r="D105" s="66">
        <v>1</v>
      </c>
      <c r="E105" s="79" t="s">
        <v>182</v>
      </c>
      <c r="F105" s="55">
        <v>12350</v>
      </c>
      <c r="G105" s="79"/>
      <c r="H105" s="79" t="s">
        <v>172</v>
      </c>
      <c r="I105" s="80"/>
      <c r="J105" s="15"/>
    </row>
    <row r="106" spans="1:10" x14ac:dyDescent="0.25">
      <c r="A106" s="86" t="s">
        <v>54</v>
      </c>
      <c r="B106" s="18" t="s">
        <v>57</v>
      </c>
      <c r="C106" s="79"/>
      <c r="D106" s="214"/>
      <c r="E106" s="13"/>
      <c r="F106" s="55"/>
      <c r="G106" s="17"/>
      <c r="H106" s="66"/>
      <c r="I106" s="80"/>
      <c r="J106" s="15"/>
    </row>
    <row r="107" spans="1:10" s="40" customFormat="1" ht="26.4" x14ac:dyDescent="0.25">
      <c r="A107" s="9">
        <v>5</v>
      </c>
      <c r="B107" s="7" t="s">
        <v>58</v>
      </c>
      <c r="C107" s="79"/>
      <c r="D107" s="214"/>
      <c r="E107" s="103"/>
      <c r="F107" s="16"/>
      <c r="G107" s="17"/>
      <c r="H107" s="66"/>
      <c r="I107" s="80"/>
      <c r="J107" s="15"/>
    </row>
    <row r="108" spans="1:10" ht="14.55" customHeight="1" x14ac:dyDescent="0.25">
      <c r="A108" s="9">
        <v>6</v>
      </c>
      <c r="B108" s="7" t="s">
        <v>95</v>
      </c>
      <c r="C108" s="50"/>
      <c r="D108" s="215"/>
      <c r="E108" s="21"/>
      <c r="F108" s="106"/>
      <c r="G108" s="20"/>
      <c r="H108" s="80"/>
      <c r="I108" s="22"/>
      <c r="J108" s="23"/>
    </row>
    <row r="109" spans="1:10" ht="14.55" customHeight="1" x14ac:dyDescent="0.25">
      <c r="A109" s="31"/>
      <c r="B109" s="32"/>
      <c r="C109" s="33"/>
      <c r="D109" s="216"/>
      <c r="E109" s="34"/>
      <c r="F109" s="35"/>
      <c r="G109" s="36"/>
      <c r="H109" s="45"/>
      <c r="I109" s="37"/>
      <c r="J109" s="38"/>
    </row>
    <row r="110" spans="1:10" ht="15.6" x14ac:dyDescent="0.3">
      <c r="I110" s="221" t="s">
        <v>309</v>
      </c>
      <c r="J110" s="221"/>
    </row>
  </sheetData>
  <mergeCells count="23">
    <mergeCell ref="I110:J110"/>
    <mergeCell ref="A4:F4"/>
    <mergeCell ref="B11:E11"/>
    <mergeCell ref="B12:E12"/>
    <mergeCell ref="B35:E35"/>
    <mergeCell ref="B43:C43"/>
    <mergeCell ref="B30:E30"/>
    <mergeCell ref="A1:E1"/>
    <mergeCell ref="I1:J1"/>
    <mergeCell ref="A7:J7"/>
    <mergeCell ref="J8:J9"/>
    <mergeCell ref="A6:J6"/>
    <mergeCell ref="A8:A9"/>
    <mergeCell ref="B8:B9"/>
    <mergeCell ref="C8:C9"/>
    <mergeCell ref="D8:D9"/>
    <mergeCell ref="E8:E9"/>
    <mergeCell ref="F8:F9"/>
    <mergeCell ref="G8:G9"/>
    <mergeCell ref="H8:H9"/>
    <mergeCell ref="I8:I9"/>
    <mergeCell ref="A2:F2"/>
    <mergeCell ref="A3:F3"/>
  </mergeCells>
  <dataValidations count="1">
    <dataValidation allowBlank="1" showInputMessage="1" showErrorMessage="1" promptTitle="Nhập" prompt="Tên tài sản_x000a_(Không quá 500 ký tự)" sqref="B89:B105 B106"/>
  </dataValidations>
  <pageMargins left="0.56000000000000005" right="0.25" top="0.25" bottom="0.25" header="0.25" footer="0.3"/>
  <pageSetup paperSize="9"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2"/>
  <sheetViews>
    <sheetView topLeftCell="A143" workbookViewId="0">
      <selection activeCell="J171" sqref="J171:K171"/>
    </sheetView>
  </sheetViews>
  <sheetFormatPr defaultColWidth="9.19921875" defaultRowHeight="13.8" x14ac:dyDescent="0.25"/>
  <cols>
    <col min="1" max="1" width="5.796875" style="149" customWidth="1"/>
    <col min="2" max="2" width="34.19921875" style="149" customWidth="1"/>
    <col min="3" max="3" width="7.5" style="149" customWidth="1"/>
    <col min="4" max="4" width="8.69921875" style="149" customWidth="1"/>
    <col min="5" max="6" width="17.296875" style="151" customWidth="1"/>
    <col min="7" max="7" width="18" style="149" customWidth="1"/>
    <col min="8" max="9" width="15.5" style="149" customWidth="1"/>
    <col min="10" max="10" width="17.296875" style="149" customWidth="1"/>
    <col min="11" max="11" width="17.69921875" style="149" customWidth="1"/>
    <col min="12" max="253" width="9.19921875" style="149"/>
    <col min="254" max="254" width="5.796875" style="149" customWidth="1"/>
    <col min="255" max="255" width="14.5" style="149" customWidth="1"/>
    <col min="256" max="256" width="6.5" style="149" customWidth="1"/>
    <col min="257" max="258" width="7.5" style="149" customWidth="1"/>
    <col min="259" max="260" width="9.19921875" style="149"/>
    <col min="261" max="261" width="11.19921875" style="149" customWidth="1"/>
    <col min="262" max="262" width="9.19921875" style="149"/>
    <col min="263" max="263" width="14.5" style="149" customWidth="1"/>
    <col min="264" max="264" width="11.5" style="149" customWidth="1"/>
    <col min="265" max="266" width="9.19921875" style="149"/>
    <col min="267" max="267" width="18.19921875" style="149" customWidth="1"/>
    <col min="268" max="509" width="9.19921875" style="149"/>
    <col min="510" max="510" width="5.796875" style="149" customWidth="1"/>
    <col min="511" max="511" width="14.5" style="149" customWidth="1"/>
    <col min="512" max="512" width="6.5" style="149" customWidth="1"/>
    <col min="513" max="514" width="7.5" style="149" customWidth="1"/>
    <col min="515" max="516" width="9.19921875" style="149"/>
    <col min="517" max="517" width="11.19921875" style="149" customWidth="1"/>
    <col min="518" max="518" width="9.19921875" style="149"/>
    <col min="519" max="519" width="14.5" style="149" customWidth="1"/>
    <col min="520" max="520" width="11.5" style="149" customWidth="1"/>
    <col min="521" max="522" width="9.19921875" style="149"/>
    <col min="523" max="523" width="18.19921875" style="149" customWidth="1"/>
    <col min="524" max="765" width="9.19921875" style="149"/>
    <col min="766" max="766" width="5.796875" style="149" customWidth="1"/>
    <col min="767" max="767" width="14.5" style="149" customWidth="1"/>
    <col min="768" max="768" width="6.5" style="149" customWidth="1"/>
    <col min="769" max="770" width="7.5" style="149" customWidth="1"/>
    <col min="771" max="772" width="9.19921875" style="149"/>
    <col min="773" max="773" width="11.19921875" style="149" customWidth="1"/>
    <col min="774" max="774" width="9.19921875" style="149"/>
    <col min="775" max="775" width="14.5" style="149" customWidth="1"/>
    <col min="776" max="776" width="11.5" style="149" customWidth="1"/>
    <col min="777" max="778" width="9.19921875" style="149"/>
    <col min="779" max="779" width="18.19921875" style="149" customWidth="1"/>
    <col min="780" max="1021" width="9.19921875" style="149"/>
    <col min="1022" max="1022" width="5.796875" style="149" customWidth="1"/>
    <col min="1023" max="1023" width="14.5" style="149" customWidth="1"/>
    <col min="1024" max="1024" width="6.5" style="149" customWidth="1"/>
    <col min="1025" max="1026" width="7.5" style="149" customWidth="1"/>
    <col min="1027" max="1028" width="9.19921875" style="149"/>
    <col min="1029" max="1029" width="11.19921875" style="149" customWidth="1"/>
    <col min="1030" max="1030" width="9.19921875" style="149"/>
    <col min="1031" max="1031" width="14.5" style="149" customWidth="1"/>
    <col min="1032" max="1032" width="11.5" style="149" customWidth="1"/>
    <col min="1033" max="1034" width="9.19921875" style="149"/>
    <col min="1035" max="1035" width="18.19921875" style="149" customWidth="1"/>
    <col min="1036" max="1277" width="9.19921875" style="149"/>
    <col min="1278" max="1278" width="5.796875" style="149" customWidth="1"/>
    <col min="1279" max="1279" width="14.5" style="149" customWidth="1"/>
    <col min="1280" max="1280" width="6.5" style="149" customWidth="1"/>
    <col min="1281" max="1282" width="7.5" style="149" customWidth="1"/>
    <col min="1283" max="1284" width="9.19921875" style="149"/>
    <col min="1285" max="1285" width="11.19921875" style="149" customWidth="1"/>
    <col min="1286" max="1286" width="9.19921875" style="149"/>
    <col min="1287" max="1287" width="14.5" style="149" customWidth="1"/>
    <col min="1288" max="1288" width="11.5" style="149" customWidth="1"/>
    <col min="1289" max="1290" width="9.19921875" style="149"/>
    <col min="1291" max="1291" width="18.19921875" style="149" customWidth="1"/>
    <col min="1292" max="1533" width="9.19921875" style="149"/>
    <col min="1534" max="1534" width="5.796875" style="149" customWidth="1"/>
    <col min="1535" max="1535" width="14.5" style="149" customWidth="1"/>
    <col min="1536" max="1536" width="6.5" style="149" customWidth="1"/>
    <col min="1537" max="1538" width="7.5" style="149" customWidth="1"/>
    <col min="1539" max="1540" width="9.19921875" style="149"/>
    <col min="1541" max="1541" width="11.19921875" style="149" customWidth="1"/>
    <col min="1542" max="1542" width="9.19921875" style="149"/>
    <col min="1543" max="1543" width="14.5" style="149" customWidth="1"/>
    <col min="1544" max="1544" width="11.5" style="149" customWidth="1"/>
    <col min="1545" max="1546" width="9.19921875" style="149"/>
    <col min="1547" max="1547" width="18.19921875" style="149" customWidth="1"/>
    <col min="1548" max="1789" width="9.19921875" style="149"/>
    <col min="1790" max="1790" width="5.796875" style="149" customWidth="1"/>
    <col min="1791" max="1791" width="14.5" style="149" customWidth="1"/>
    <col min="1792" max="1792" width="6.5" style="149" customWidth="1"/>
    <col min="1793" max="1794" width="7.5" style="149" customWidth="1"/>
    <col min="1795" max="1796" width="9.19921875" style="149"/>
    <col min="1797" max="1797" width="11.19921875" style="149" customWidth="1"/>
    <col min="1798" max="1798" width="9.19921875" style="149"/>
    <col min="1799" max="1799" width="14.5" style="149" customWidth="1"/>
    <col min="1800" max="1800" width="11.5" style="149" customWidth="1"/>
    <col min="1801" max="1802" width="9.19921875" style="149"/>
    <col min="1803" max="1803" width="18.19921875" style="149" customWidth="1"/>
    <col min="1804" max="2045" width="9.19921875" style="149"/>
    <col min="2046" max="2046" width="5.796875" style="149" customWidth="1"/>
    <col min="2047" max="2047" width="14.5" style="149" customWidth="1"/>
    <col min="2048" max="2048" width="6.5" style="149" customWidth="1"/>
    <col min="2049" max="2050" width="7.5" style="149" customWidth="1"/>
    <col min="2051" max="2052" width="9.19921875" style="149"/>
    <col min="2053" max="2053" width="11.19921875" style="149" customWidth="1"/>
    <col min="2054" max="2054" width="9.19921875" style="149"/>
    <col min="2055" max="2055" width="14.5" style="149" customWidth="1"/>
    <col min="2056" max="2056" width="11.5" style="149" customWidth="1"/>
    <col min="2057" max="2058" width="9.19921875" style="149"/>
    <col min="2059" max="2059" width="18.19921875" style="149" customWidth="1"/>
    <col min="2060" max="2301" width="9.19921875" style="149"/>
    <col min="2302" max="2302" width="5.796875" style="149" customWidth="1"/>
    <col min="2303" max="2303" width="14.5" style="149" customWidth="1"/>
    <col min="2304" max="2304" width="6.5" style="149" customWidth="1"/>
    <col min="2305" max="2306" width="7.5" style="149" customWidth="1"/>
    <col min="2307" max="2308" width="9.19921875" style="149"/>
    <col min="2309" max="2309" width="11.19921875" style="149" customWidth="1"/>
    <col min="2310" max="2310" width="9.19921875" style="149"/>
    <col min="2311" max="2311" width="14.5" style="149" customWidth="1"/>
    <col min="2312" max="2312" width="11.5" style="149" customWidth="1"/>
    <col min="2313" max="2314" width="9.19921875" style="149"/>
    <col min="2315" max="2315" width="18.19921875" style="149" customWidth="1"/>
    <col min="2316" max="2557" width="9.19921875" style="149"/>
    <col min="2558" max="2558" width="5.796875" style="149" customWidth="1"/>
    <col min="2559" max="2559" width="14.5" style="149" customWidth="1"/>
    <col min="2560" max="2560" width="6.5" style="149" customWidth="1"/>
    <col min="2561" max="2562" width="7.5" style="149" customWidth="1"/>
    <col min="2563" max="2564" width="9.19921875" style="149"/>
    <col min="2565" max="2565" width="11.19921875" style="149" customWidth="1"/>
    <col min="2566" max="2566" width="9.19921875" style="149"/>
    <col min="2567" max="2567" width="14.5" style="149" customWidth="1"/>
    <col min="2568" max="2568" width="11.5" style="149" customWidth="1"/>
    <col min="2569" max="2570" width="9.19921875" style="149"/>
    <col min="2571" max="2571" width="18.19921875" style="149" customWidth="1"/>
    <col min="2572" max="2813" width="9.19921875" style="149"/>
    <col min="2814" max="2814" width="5.796875" style="149" customWidth="1"/>
    <col min="2815" max="2815" width="14.5" style="149" customWidth="1"/>
    <col min="2816" max="2816" width="6.5" style="149" customWidth="1"/>
    <col min="2817" max="2818" width="7.5" style="149" customWidth="1"/>
    <col min="2819" max="2820" width="9.19921875" style="149"/>
    <col min="2821" max="2821" width="11.19921875" style="149" customWidth="1"/>
    <col min="2822" max="2822" width="9.19921875" style="149"/>
    <col min="2823" max="2823" width="14.5" style="149" customWidth="1"/>
    <col min="2824" max="2824" width="11.5" style="149" customWidth="1"/>
    <col min="2825" max="2826" width="9.19921875" style="149"/>
    <col min="2827" max="2827" width="18.19921875" style="149" customWidth="1"/>
    <col min="2828" max="3069" width="9.19921875" style="149"/>
    <col min="3070" max="3070" width="5.796875" style="149" customWidth="1"/>
    <col min="3071" max="3071" width="14.5" style="149" customWidth="1"/>
    <col min="3072" max="3072" width="6.5" style="149" customWidth="1"/>
    <col min="3073" max="3074" width="7.5" style="149" customWidth="1"/>
    <col min="3075" max="3076" width="9.19921875" style="149"/>
    <col min="3077" max="3077" width="11.19921875" style="149" customWidth="1"/>
    <col min="3078" max="3078" width="9.19921875" style="149"/>
    <col min="3079" max="3079" width="14.5" style="149" customWidth="1"/>
    <col min="3080" max="3080" width="11.5" style="149" customWidth="1"/>
    <col min="3081" max="3082" width="9.19921875" style="149"/>
    <col min="3083" max="3083" width="18.19921875" style="149" customWidth="1"/>
    <col min="3084" max="3325" width="9.19921875" style="149"/>
    <col min="3326" max="3326" width="5.796875" style="149" customWidth="1"/>
    <col min="3327" max="3327" width="14.5" style="149" customWidth="1"/>
    <col min="3328" max="3328" width="6.5" style="149" customWidth="1"/>
    <col min="3329" max="3330" width="7.5" style="149" customWidth="1"/>
    <col min="3331" max="3332" width="9.19921875" style="149"/>
    <col min="3333" max="3333" width="11.19921875" style="149" customWidth="1"/>
    <col min="3334" max="3334" width="9.19921875" style="149"/>
    <col min="3335" max="3335" width="14.5" style="149" customWidth="1"/>
    <col min="3336" max="3336" width="11.5" style="149" customWidth="1"/>
    <col min="3337" max="3338" width="9.19921875" style="149"/>
    <col min="3339" max="3339" width="18.19921875" style="149" customWidth="1"/>
    <col min="3340" max="3581" width="9.19921875" style="149"/>
    <col min="3582" max="3582" width="5.796875" style="149" customWidth="1"/>
    <col min="3583" max="3583" width="14.5" style="149" customWidth="1"/>
    <col min="3584" max="3584" width="6.5" style="149" customWidth="1"/>
    <col min="3585" max="3586" width="7.5" style="149" customWidth="1"/>
    <col min="3587" max="3588" width="9.19921875" style="149"/>
    <col min="3589" max="3589" width="11.19921875" style="149" customWidth="1"/>
    <col min="3590" max="3590" width="9.19921875" style="149"/>
    <col min="3591" max="3591" width="14.5" style="149" customWidth="1"/>
    <col min="3592" max="3592" width="11.5" style="149" customWidth="1"/>
    <col min="3593" max="3594" width="9.19921875" style="149"/>
    <col min="3595" max="3595" width="18.19921875" style="149" customWidth="1"/>
    <col min="3596" max="3837" width="9.19921875" style="149"/>
    <col min="3838" max="3838" width="5.796875" style="149" customWidth="1"/>
    <col min="3839" max="3839" width="14.5" style="149" customWidth="1"/>
    <col min="3840" max="3840" width="6.5" style="149" customWidth="1"/>
    <col min="3841" max="3842" width="7.5" style="149" customWidth="1"/>
    <col min="3843" max="3844" width="9.19921875" style="149"/>
    <col min="3845" max="3845" width="11.19921875" style="149" customWidth="1"/>
    <col min="3846" max="3846" width="9.19921875" style="149"/>
    <col min="3847" max="3847" width="14.5" style="149" customWidth="1"/>
    <col min="3848" max="3848" width="11.5" style="149" customWidth="1"/>
    <col min="3849" max="3850" width="9.19921875" style="149"/>
    <col min="3851" max="3851" width="18.19921875" style="149" customWidth="1"/>
    <col min="3852" max="4093" width="9.19921875" style="149"/>
    <col min="4094" max="4094" width="5.796875" style="149" customWidth="1"/>
    <col min="4095" max="4095" width="14.5" style="149" customWidth="1"/>
    <col min="4096" max="4096" width="6.5" style="149" customWidth="1"/>
    <col min="4097" max="4098" width="7.5" style="149" customWidth="1"/>
    <col min="4099" max="4100" width="9.19921875" style="149"/>
    <col min="4101" max="4101" width="11.19921875" style="149" customWidth="1"/>
    <col min="4102" max="4102" width="9.19921875" style="149"/>
    <col min="4103" max="4103" width="14.5" style="149" customWidth="1"/>
    <col min="4104" max="4104" width="11.5" style="149" customWidth="1"/>
    <col min="4105" max="4106" width="9.19921875" style="149"/>
    <col min="4107" max="4107" width="18.19921875" style="149" customWidth="1"/>
    <col min="4108" max="4349" width="9.19921875" style="149"/>
    <col min="4350" max="4350" width="5.796875" style="149" customWidth="1"/>
    <col min="4351" max="4351" width="14.5" style="149" customWidth="1"/>
    <col min="4352" max="4352" width="6.5" style="149" customWidth="1"/>
    <col min="4353" max="4354" width="7.5" style="149" customWidth="1"/>
    <col min="4355" max="4356" width="9.19921875" style="149"/>
    <col min="4357" max="4357" width="11.19921875" style="149" customWidth="1"/>
    <col min="4358" max="4358" width="9.19921875" style="149"/>
    <col min="4359" max="4359" width="14.5" style="149" customWidth="1"/>
    <col min="4360" max="4360" width="11.5" style="149" customWidth="1"/>
    <col min="4361" max="4362" width="9.19921875" style="149"/>
    <col min="4363" max="4363" width="18.19921875" style="149" customWidth="1"/>
    <col min="4364" max="4605" width="9.19921875" style="149"/>
    <col min="4606" max="4606" width="5.796875" style="149" customWidth="1"/>
    <col min="4607" max="4607" width="14.5" style="149" customWidth="1"/>
    <col min="4608" max="4608" width="6.5" style="149" customWidth="1"/>
    <col min="4609" max="4610" width="7.5" style="149" customWidth="1"/>
    <col min="4611" max="4612" width="9.19921875" style="149"/>
    <col min="4613" max="4613" width="11.19921875" style="149" customWidth="1"/>
    <col min="4614" max="4614" width="9.19921875" style="149"/>
    <col min="4615" max="4615" width="14.5" style="149" customWidth="1"/>
    <col min="4616" max="4616" width="11.5" style="149" customWidth="1"/>
    <col min="4617" max="4618" width="9.19921875" style="149"/>
    <col min="4619" max="4619" width="18.19921875" style="149" customWidth="1"/>
    <col min="4620" max="4861" width="9.19921875" style="149"/>
    <col min="4862" max="4862" width="5.796875" style="149" customWidth="1"/>
    <col min="4863" max="4863" width="14.5" style="149" customWidth="1"/>
    <col min="4864" max="4864" width="6.5" style="149" customWidth="1"/>
    <col min="4865" max="4866" width="7.5" style="149" customWidth="1"/>
    <col min="4867" max="4868" width="9.19921875" style="149"/>
    <col min="4869" max="4869" width="11.19921875" style="149" customWidth="1"/>
    <col min="4870" max="4870" width="9.19921875" style="149"/>
    <col min="4871" max="4871" width="14.5" style="149" customWidth="1"/>
    <col min="4872" max="4872" width="11.5" style="149" customWidth="1"/>
    <col min="4873" max="4874" width="9.19921875" style="149"/>
    <col min="4875" max="4875" width="18.19921875" style="149" customWidth="1"/>
    <col min="4876" max="5117" width="9.19921875" style="149"/>
    <col min="5118" max="5118" width="5.796875" style="149" customWidth="1"/>
    <col min="5119" max="5119" width="14.5" style="149" customWidth="1"/>
    <col min="5120" max="5120" width="6.5" style="149" customWidth="1"/>
    <col min="5121" max="5122" width="7.5" style="149" customWidth="1"/>
    <col min="5123" max="5124" width="9.19921875" style="149"/>
    <col min="5125" max="5125" width="11.19921875" style="149" customWidth="1"/>
    <col min="5126" max="5126" width="9.19921875" style="149"/>
    <col min="5127" max="5127" width="14.5" style="149" customWidth="1"/>
    <col min="5128" max="5128" width="11.5" style="149" customWidth="1"/>
    <col min="5129" max="5130" width="9.19921875" style="149"/>
    <col min="5131" max="5131" width="18.19921875" style="149" customWidth="1"/>
    <col min="5132" max="5373" width="9.19921875" style="149"/>
    <col min="5374" max="5374" width="5.796875" style="149" customWidth="1"/>
    <col min="5375" max="5375" width="14.5" style="149" customWidth="1"/>
    <col min="5376" max="5376" width="6.5" style="149" customWidth="1"/>
    <col min="5377" max="5378" width="7.5" style="149" customWidth="1"/>
    <col min="5379" max="5380" width="9.19921875" style="149"/>
    <col min="5381" max="5381" width="11.19921875" style="149" customWidth="1"/>
    <col min="5382" max="5382" width="9.19921875" style="149"/>
    <col min="5383" max="5383" width="14.5" style="149" customWidth="1"/>
    <col min="5384" max="5384" width="11.5" style="149" customWidth="1"/>
    <col min="5385" max="5386" width="9.19921875" style="149"/>
    <col min="5387" max="5387" width="18.19921875" style="149" customWidth="1"/>
    <col min="5388" max="5629" width="9.19921875" style="149"/>
    <col min="5630" max="5630" width="5.796875" style="149" customWidth="1"/>
    <col min="5631" max="5631" width="14.5" style="149" customWidth="1"/>
    <col min="5632" max="5632" width="6.5" style="149" customWidth="1"/>
    <col min="5633" max="5634" width="7.5" style="149" customWidth="1"/>
    <col min="5635" max="5636" width="9.19921875" style="149"/>
    <col min="5637" max="5637" width="11.19921875" style="149" customWidth="1"/>
    <col min="5638" max="5638" width="9.19921875" style="149"/>
    <col min="5639" max="5639" width="14.5" style="149" customWidth="1"/>
    <col min="5640" max="5640" width="11.5" style="149" customWidth="1"/>
    <col min="5641" max="5642" width="9.19921875" style="149"/>
    <col min="5643" max="5643" width="18.19921875" style="149" customWidth="1"/>
    <col min="5644" max="5885" width="9.19921875" style="149"/>
    <col min="5886" max="5886" width="5.796875" style="149" customWidth="1"/>
    <col min="5887" max="5887" width="14.5" style="149" customWidth="1"/>
    <col min="5888" max="5888" width="6.5" style="149" customWidth="1"/>
    <col min="5889" max="5890" width="7.5" style="149" customWidth="1"/>
    <col min="5891" max="5892" width="9.19921875" style="149"/>
    <col min="5893" max="5893" width="11.19921875" style="149" customWidth="1"/>
    <col min="5894" max="5894" width="9.19921875" style="149"/>
    <col min="5895" max="5895" width="14.5" style="149" customWidth="1"/>
    <col min="5896" max="5896" width="11.5" style="149" customWidth="1"/>
    <col min="5897" max="5898" width="9.19921875" style="149"/>
    <col min="5899" max="5899" width="18.19921875" style="149" customWidth="1"/>
    <col min="5900" max="6141" width="9.19921875" style="149"/>
    <col min="6142" max="6142" width="5.796875" style="149" customWidth="1"/>
    <col min="6143" max="6143" width="14.5" style="149" customWidth="1"/>
    <col min="6144" max="6144" width="6.5" style="149" customWidth="1"/>
    <col min="6145" max="6146" width="7.5" style="149" customWidth="1"/>
    <col min="6147" max="6148" width="9.19921875" style="149"/>
    <col min="6149" max="6149" width="11.19921875" style="149" customWidth="1"/>
    <col min="6150" max="6150" width="9.19921875" style="149"/>
    <col min="6151" max="6151" width="14.5" style="149" customWidth="1"/>
    <col min="6152" max="6152" width="11.5" style="149" customWidth="1"/>
    <col min="6153" max="6154" width="9.19921875" style="149"/>
    <col min="6155" max="6155" width="18.19921875" style="149" customWidth="1"/>
    <col min="6156" max="6397" width="9.19921875" style="149"/>
    <col min="6398" max="6398" width="5.796875" style="149" customWidth="1"/>
    <col min="6399" max="6399" width="14.5" style="149" customWidth="1"/>
    <col min="6400" max="6400" width="6.5" style="149" customWidth="1"/>
    <col min="6401" max="6402" width="7.5" style="149" customWidth="1"/>
    <col min="6403" max="6404" width="9.19921875" style="149"/>
    <col min="6405" max="6405" width="11.19921875" style="149" customWidth="1"/>
    <col min="6406" max="6406" width="9.19921875" style="149"/>
    <col min="6407" max="6407" width="14.5" style="149" customWidth="1"/>
    <col min="6408" max="6408" width="11.5" style="149" customWidth="1"/>
    <col min="6409" max="6410" width="9.19921875" style="149"/>
    <col min="6411" max="6411" width="18.19921875" style="149" customWidth="1"/>
    <col min="6412" max="6653" width="9.19921875" style="149"/>
    <col min="6654" max="6654" width="5.796875" style="149" customWidth="1"/>
    <col min="6655" max="6655" width="14.5" style="149" customWidth="1"/>
    <col min="6656" max="6656" width="6.5" style="149" customWidth="1"/>
    <col min="6657" max="6658" width="7.5" style="149" customWidth="1"/>
    <col min="6659" max="6660" width="9.19921875" style="149"/>
    <col min="6661" max="6661" width="11.19921875" style="149" customWidth="1"/>
    <col min="6662" max="6662" width="9.19921875" style="149"/>
    <col min="6663" max="6663" width="14.5" style="149" customWidth="1"/>
    <col min="6664" max="6664" width="11.5" style="149" customWidth="1"/>
    <col min="6665" max="6666" width="9.19921875" style="149"/>
    <col min="6667" max="6667" width="18.19921875" style="149" customWidth="1"/>
    <col min="6668" max="6909" width="9.19921875" style="149"/>
    <col min="6910" max="6910" width="5.796875" style="149" customWidth="1"/>
    <col min="6911" max="6911" width="14.5" style="149" customWidth="1"/>
    <col min="6912" max="6912" width="6.5" style="149" customWidth="1"/>
    <col min="6913" max="6914" width="7.5" style="149" customWidth="1"/>
    <col min="6915" max="6916" width="9.19921875" style="149"/>
    <col min="6917" max="6917" width="11.19921875" style="149" customWidth="1"/>
    <col min="6918" max="6918" width="9.19921875" style="149"/>
    <col min="6919" max="6919" width="14.5" style="149" customWidth="1"/>
    <col min="6920" max="6920" width="11.5" style="149" customWidth="1"/>
    <col min="6921" max="6922" width="9.19921875" style="149"/>
    <col min="6923" max="6923" width="18.19921875" style="149" customWidth="1"/>
    <col min="6924" max="7165" width="9.19921875" style="149"/>
    <col min="7166" max="7166" width="5.796875" style="149" customWidth="1"/>
    <col min="7167" max="7167" width="14.5" style="149" customWidth="1"/>
    <col min="7168" max="7168" width="6.5" style="149" customWidth="1"/>
    <col min="7169" max="7170" width="7.5" style="149" customWidth="1"/>
    <col min="7171" max="7172" width="9.19921875" style="149"/>
    <col min="7173" max="7173" width="11.19921875" style="149" customWidth="1"/>
    <col min="7174" max="7174" width="9.19921875" style="149"/>
    <col min="7175" max="7175" width="14.5" style="149" customWidth="1"/>
    <col min="7176" max="7176" width="11.5" style="149" customWidth="1"/>
    <col min="7177" max="7178" width="9.19921875" style="149"/>
    <col min="7179" max="7179" width="18.19921875" style="149" customWidth="1"/>
    <col min="7180" max="7421" width="9.19921875" style="149"/>
    <col min="7422" max="7422" width="5.796875" style="149" customWidth="1"/>
    <col min="7423" max="7423" width="14.5" style="149" customWidth="1"/>
    <col min="7424" max="7424" width="6.5" style="149" customWidth="1"/>
    <col min="7425" max="7426" width="7.5" style="149" customWidth="1"/>
    <col min="7427" max="7428" width="9.19921875" style="149"/>
    <col min="7429" max="7429" width="11.19921875" style="149" customWidth="1"/>
    <col min="7430" max="7430" width="9.19921875" style="149"/>
    <col min="7431" max="7431" width="14.5" style="149" customWidth="1"/>
    <col min="7432" max="7432" width="11.5" style="149" customWidth="1"/>
    <col min="7433" max="7434" width="9.19921875" style="149"/>
    <col min="7435" max="7435" width="18.19921875" style="149" customWidth="1"/>
    <col min="7436" max="7677" width="9.19921875" style="149"/>
    <col min="7678" max="7678" width="5.796875" style="149" customWidth="1"/>
    <col min="7679" max="7679" width="14.5" style="149" customWidth="1"/>
    <col min="7680" max="7680" width="6.5" style="149" customWidth="1"/>
    <col min="7681" max="7682" width="7.5" style="149" customWidth="1"/>
    <col min="7683" max="7684" width="9.19921875" style="149"/>
    <col min="7685" max="7685" width="11.19921875" style="149" customWidth="1"/>
    <col min="7686" max="7686" width="9.19921875" style="149"/>
    <col min="7687" max="7687" width="14.5" style="149" customWidth="1"/>
    <col min="7688" max="7688" width="11.5" style="149" customWidth="1"/>
    <col min="7689" max="7690" width="9.19921875" style="149"/>
    <col min="7691" max="7691" width="18.19921875" style="149" customWidth="1"/>
    <col min="7692" max="7933" width="9.19921875" style="149"/>
    <col min="7934" max="7934" width="5.796875" style="149" customWidth="1"/>
    <col min="7935" max="7935" width="14.5" style="149" customWidth="1"/>
    <col min="7936" max="7936" width="6.5" style="149" customWidth="1"/>
    <col min="7937" max="7938" width="7.5" style="149" customWidth="1"/>
    <col min="7939" max="7940" width="9.19921875" style="149"/>
    <col min="7941" max="7941" width="11.19921875" style="149" customWidth="1"/>
    <col min="7942" max="7942" width="9.19921875" style="149"/>
    <col min="7943" max="7943" width="14.5" style="149" customWidth="1"/>
    <col min="7944" max="7944" width="11.5" style="149" customWidth="1"/>
    <col min="7945" max="7946" width="9.19921875" style="149"/>
    <col min="7947" max="7947" width="18.19921875" style="149" customWidth="1"/>
    <col min="7948" max="8189" width="9.19921875" style="149"/>
    <col min="8190" max="8190" width="5.796875" style="149" customWidth="1"/>
    <col min="8191" max="8191" width="14.5" style="149" customWidth="1"/>
    <col min="8192" max="8192" width="6.5" style="149" customWidth="1"/>
    <col min="8193" max="8194" width="7.5" style="149" customWidth="1"/>
    <col min="8195" max="8196" width="9.19921875" style="149"/>
    <col min="8197" max="8197" width="11.19921875" style="149" customWidth="1"/>
    <col min="8198" max="8198" width="9.19921875" style="149"/>
    <col min="8199" max="8199" width="14.5" style="149" customWidth="1"/>
    <col min="8200" max="8200" width="11.5" style="149" customWidth="1"/>
    <col min="8201" max="8202" width="9.19921875" style="149"/>
    <col min="8203" max="8203" width="18.19921875" style="149" customWidth="1"/>
    <col min="8204" max="8445" width="9.19921875" style="149"/>
    <col min="8446" max="8446" width="5.796875" style="149" customWidth="1"/>
    <col min="8447" max="8447" width="14.5" style="149" customWidth="1"/>
    <col min="8448" max="8448" width="6.5" style="149" customWidth="1"/>
    <col min="8449" max="8450" width="7.5" style="149" customWidth="1"/>
    <col min="8451" max="8452" width="9.19921875" style="149"/>
    <col min="8453" max="8453" width="11.19921875" style="149" customWidth="1"/>
    <col min="8454" max="8454" width="9.19921875" style="149"/>
    <col min="8455" max="8455" width="14.5" style="149" customWidth="1"/>
    <col min="8456" max="8456" width="11.5" style="149" customWidth="1"/>
    <col min="8457" max="8458" width="9.19921875" style="149"/>
    <col min="8459" max="8459" width="18.19921875" style="149" customWidth="1"/>
    <col min="8460" max="8701" width="9.19921875" style="149"/>
    <col min="8702" max="8702" width="5.796875" style="149" customWidth="1"/>
    <col min="8703" max="8703" width="14.5" style="149" customWidth="1"/>
    <col min="8704" max="8704" width="6.5" style="149" customWidth="1"/>
    <col min="8705" max="8706" width="7.5" style="149" customWidth="1"/>
    <col min="8707" max="8708" width="9.19921875" style="149"/>
    <col min="8709" max="8709" width="11.19921875" style="149" customWidth="1"/>
    <col min="8710" max="8710" width="9.19921875" style="149"/>
    <col min="8711" max="8711" width="14.5" style="149" customWidth="1"/>
    <col min="8712" max="8712" width="11.5" style="149" customWidth="1"/>
    <col min="8713" max="8714" width="9.19921875" style="149"/>
    <col min="8715" max="8715" width="18.19921875" style="149" customWidth="1"/>
    <col min="8716" max="8957" width="9.19921875" style="149"/>
    <col min="8958" max="8958" width="5.796875" style="149" customWidth="1"/>
    <col min="8959" max="8959" width="14.5" style="149" customWidth="1"/>
    <col min="8960" max="8960" width="6.5" style="149" customWidth="1"/>
    <col min="8961" max="8962" width="7.5" style="149" customWidth="1"/>
    <col min="8963" max="8964" width="9.19921875" style="149"/>
    <col min="8965" max="8965" width="11.19921875" style="149" customWidth="1"/>
    <col min="8966" max="8966" width="9.19921875" style="149"/>
    <col min="8967" max="8967" width="14.5" style="149" customWidth="1"/>
    <col min="8968" max="8968" width="11.5" style="149" customWidth="1"/>
    <col min="8969" max="8970" width="9.19921875" style="149"/>
    <col min="8971" max="8971" width="18.19921875" style="149" customWidth="1"/>
    <col min="8972" max="9213" width="9.19921875" style="149"/>
    <col min="9214" max="9214" width="5.796875" style="149" customWidth="1"/>
    <col min="9215" max="9215" width="14.5" style="149" customWidth="1"/>
    <col min="9216" max="9216" width="6.5" style="149" customWidth="1"/>
    <col min="9217" max="9218" width="7.5" style="149" customWidth="1"/>
    <col min="9219" max="9220" width="9.19921875" style="149"/>
    <col min="9221" max="9221" width="11.19921875" style="149" customWidth="1"/>
    <col min="9222" max="9222" width="9.19921875" style="149"/>
    <col min="9223" max="9223" width="14.5" style="149" customWidth="1"/>
    <col min="9224" max="9224" width="11.5" style="149" customWidth="1"/>
    <col min="9225" max="9226" width="9.19921875" style="149"/>
    <col min="9227" max="9227" width="18.19921875" style="149" customWidth="1"/>
    <col min="9228" max="9469" width="9.19921875" style="149"/>
    <col min="9470" max="9470" width="5.796875" style="149" customWidth="1"/>
    <col min="9471" max="9471" width="14.5" style="149" customWidth="1"/>
    <col min="9472" max="9472" width="6.5" style="149" customWidth="1"/>
    <col min="9473" max="9474" width="7.5" style="149" customWidth="1"/>
    <col min="9475" max="9476" width="9.19921875" style="149"/>
    <col min="9477" max="9477" width="11.19921875" style="149" customWidth="1"/>
    <col min="9478" max="9478" width="9.19921875" style="149"/>
    <col min="9479" max="9479" width="14.5" style="149" customWidth="1"/>
    <col min="9480" max="9480" width="11.5" style="149" customWidth="1"/>
    <col min="9481" max="9482" width="9.19921875" style="149"/>
    <col min="9483" max="9483" width="18.19921875" style="149" customWidth="1"/>
    <col min="9484" max="9725" width="9.19921875" style="149"/>
    <col min="9726" max="9726" width="5.796875" style="149" customWidth="1"/>
    <col min="9727" max="9727" width="14.5" style="149" customWidth="1"/>
    <col min="9728" max="9728" width="6.5" style="149" customWidth="1"/>
    <col min="9729" max="9730" width="7.5" style="149" customWidth="1"/>
    <col min="9731" max="9732" width="9.19921875" style="149"/>
    <col min="9733" max="9733" width="11.19921875" style="149" customWidth="1"/>
    <col min="9734" max="9734" width="9.19921875" style="149"/>
    <col min="9735" max="9735" width="14.5" style="149" customWidth="1"/>
    <col min="9736" max="9736" width="11.5" style="149" customWidth="1"/>
    <col min="9737" max="9738" width="9.19921875" style="149"/>
    <col min="9739" max="9739" width="18.19921875" style="149" customWidth="1"/>
    <col min="9740" max="9981" width="9.19921875" style="149"/>
    <col min="9982" max="9982" width="5.796875" style="149" customWidth="1"/>
    <col min="9983" max="9983" width="14.5" style="149" customWidth="1"/>
    <col min="9984" max="9984" width="6.5" style="149" customWidth="1"/>
    <col min="9985" max="9986" width="7.5" style="149" customWidth="1"/>
    <col min="9987" max="9988" width="9.19921875" style="149"/>
    <col min="9989" max="9989" width="11.19921875" style="149" customWidth="1"/>
    <col min="9990" max="9990" width="9.19921875" style="149"/>
    <col min="9991" max="9991" width="14.5" style="149" customWidth="1"/>
    <col min="9992" max="9992" width="11.5" style="149" customWidth="1"/>
    <col min="9993" max="9994" width="9.19921875" style="149"/>
    <col min="9995" max="9995" width="18.19921875" style="149" customWidth="1"/>
    <col min="9996" max="10237" width="9.19921875" style="149"/>
    <col min="10238" max="10238" width="5.796875" style="149" customWidth="1"/>
    <col min="10239" max="10239" width="14.5" style="149" customWidth="1"/>
    <col min="10240" max="10240" width="6.5" style="149" customWidth="1"/>
    <col min="10241" max="10242" width="7.5" style="149" customWidth="1"/>
    <col min="10243" max="10244" width="9.19921875" style="149"/>
    <col min="10245" max="10245" width="11.19921875" style="149" customWidth="1"/>
    <col min="10246" max="10246" width="9.19921875" style="149"/>
    <col min="10247" max="10247" width="14.5" style="149" customWidth="1"/>
    <col min="10248" max="10248" width="11.5" style="149" customWidth="1"/>
    <col min="10249" max="10250" width="9.19921875" style="149"/>
    <col min="10251" max="10251" width="18.19921875" style="149" customWidth="1"/>
    <col min="10252" max="10493" width="9.19921875" style="149"/>
    <col min="10494" max="10494" width="5.796875" style="149" customWidth="1"/>
    <col min="10495" max="10495" width="14.5" style="149" customWidth="1"/>
    <col min="10496" max="10496" width="6.5" style="149" customWidth="1"/>
    <col min="10497" max="10498" width="7.5" style="149" customWidth="1"/>
    <col min="10499" max="10500" width="9.19921875" style="149"/>
    <col min="10501" max="10501" width="11.19921875" style="149" customWidth="1"/>
    <col min="10502" max="10502" width="9.19921875" style="149"/>
    <col min="10503" max="10503" width="14.5" style="149" customWidth="1"/>
    <col min="10504" max="10504" width="11.5" style="149" customWidth="1"/>
    <col min="10505" max="10506" width="9.19921875" style="149"/>
    <col min="10507" max="10507" width="18.19921875" style="149" customWidth="1"/>
    <col min="10508" max="10749" width="9.19921875" style="149"/>
    <col min="10750" max="10750" width="5.796875" style="149" customWidth="1"/>
    <col min="10751" max="10751" width="14.5" style="149" customWidth="1"/>
    <col min="10752" max="10752" width="6.5" style="149" customWidth="1"/>
    <col min="10753" max="10754" width="7.5" style="149" customWidth="1"/>
    <col min="10755" max="10756" width="9.19921875" style="149"/>
    <col min="10757" max="10757" width="11.19921875" style="149" customWidth="1"/>
    <col min="10758" max="10758" width="9.19921875" style="149"/>
    <col min="10759" max="10759" width="14.5" style="149" customWidth="1"/>
    <col min="10760" max="10760" width="11.5" style="149" customWidth="1"/>
    <col min="10761" max="10762" width="9.19921875" style="149"/>
    <col min="10763" max="10763" width="18.19921875" style="149" customWidth="1"/>
    <col min="10764" max="11005" width="9.19921875" style="149"/>
    <col min="11006" max="11006" width="5.796875" style="149" customWidth="1"/>
    <col min="11007" max="11007" width="14.5" style="149" customWidth="1"/>
    <col min="11008" max="11008" width="6.5" style="149" customWidth="1"/>
    <col min="11009" max="11010" width="7.5" style="149" customWidth="1"/>
    <col min="11011" max="11012" width="9.19921875" style="149"/>
    <col min="11013" max="11013" width="11.19921875" style="149" customWidth="1"/>
    <col min="11014" max="11014" width="9.19921875" style="149"/>
    <col min="11015" max="11015" width="14.5" style="149" customWidth="1"/>
    <col min="11016" max="11016" width="11.5" style="149" customWidth="1"/>
    <col min="11017" max="11018" width="9.19921875" style="149"/>
    <col min="11019" max="11019" width="18.19921875" style="149" customWidth="1"/>
    <col min="11020" max="11261" width="9.19921875" style="149"/>
    <col min="11262" max="11262" width="5.796875" style="149" customWidth="1"/>
    <col min="11263" max="11263" width="14.5" style="149" customWidth="1"/>
    <col min="11264" max="11264" width="6.5" style="149" customWidth="1"/>
    <col min="11265" max="11266" width="7.5" style="149" customWidth="1"/>
    <col min="11267" max="11268" width="9.19921875" style="149"/>
    <col min="11269" max="11269" width="11.19921875" style="149" customWidth="1"/>
    <col min="11270" max="11270" width="9.19921875" style="149"/>
    <col min="11271" max="11271" width="14.5" style="149" customWidth="1"/>
    <col min="11272" max="11272" width="11.5" style="149" customWidth="1"/>
    <col min="11273" max="11274" width="9.19921875" style="149"/>
    <col min="11275" max="11275" width="18.19921875" style="149" customWidth="1"/>
    <col min="11276" max="11517" width="9.19921875" style="149"/>
    <col min="11518" max="11518" width="5.796875" style="149" customWidth="1"/>
    <col min="11519" max="11519" width="14.5" style="149" customWidth="1"/>
    <col min="11520" max="11520" width="6.5" style="149" customWidth="1"/>
    <col min="11521" max="11522" width="7.5" style="149" customWidth="1"/>
    <col min="11523" max="11524" width="9.19921875" style="149"/>
    <col min="11525" max="11525" width="11.19921875" style="149" customWidth="1"/>
    <col min="11526" max="11526" width="9.19921875" style="149"/>
    <col min="11527" max="11527" width="14.5" style="149" customWidth="1"/>
    <col min="11528" max="11528" width="11.5" style="149" customWidth="1"/>
    <col min="11529" max="11530" width="9.19921875" style="149"/>
    <col min="11531" max="11531" width="18.19921875" style="149" customWidth="1"/>
    <col min="11532" max="11773" width="9.19921875" style="149"/>
    <col min="11774" max="11774" width="5.796875" style="149" customWidth="1"/>
    <col min="11775" max="11775" width="14.5" style="149" customWidth="1"/>
    <col min="11776" max="11776" width="6.5" style="149" customWidth="1"/>
    <col min="11777" max="11778" width="7.5" style="149" customWidth="1"/>
    <col min="11779" max="11780" width="9.19921875" style="149"/>
    <col min="11781" max="11781" width="11.19921875" style="149" customWidth="1"/>
    <col min="11782" max="11782" width="9.19921875" style="149"/>
    <col min="11783" max="11783" width="14.5" style="149" customWidth="1"/>
    <col min="11784" max="11784" width="11.5" style="149" customWidth="1"/>
    <col min="11785" max="11786" width="9.19921875" style="149"/>
    <col min="11787" max="11787" width="18.19921875" style="149" customWidth="1"/>
    <col min="11788" max="12029" width="9.19921875" style="149"/>
    <col min="12030" max="12030" width="5.796875" style="149" customWidth="1"/>
    <col min="12031" max="12031" width="14.5" style="149" customWidth="1"/>
    <col min="12032" max="12032" width="6.5" style="149" customWidth="1"/>
    <col min="12033" max="12034" width="7.5" style="149" customWidth="1"/>
    <col min="12035" max="12036" width="9.19921875" style="149"/>
    <col min="12037" max="12037" width="11.19921875" style="149" customWidth="1"/>
    <col min="12038" max="12038" width="9.19921875" style="149"/>
    <col min="12039" max="12039" width="14.5" style="149" customWidth="1"/>
    <col min="12040" max="12040" width="11.5" style="149" customWidth="1"/>
    <col min="12041" max="12042" width="9.19921875" style="149"/>
    <col min="12043" max="12043" width="18.19921875" style="149" customWidth="1"/>
    <col min="12044" max="12285" width="9.19921875" style="149"/>
    <col min="12286" max="12286" width="5.796875" style="149" customWidth="1"/>
    <col min="12287" max="12287" width="14.5" style="149" customWidth="1"/>
    <col min="12288" max="12288" width="6.5" style="149" customWidth="1"/>
    <col min="12289" max="12290" width="7.5" style="149" customWidth="1"/>
    <col min="12291" max="12292" width="9.19921875" style="149"/>
    <col min="12293" max="12293" width="11.19921875" style="149" customWidth="1"/>
    <col min="12294" max="12294" width="9.19921875" style="149"/>
    <col min="12295" max="12295" width="14.5" style="149" customWidth="1"/>
    <col min="12296" max="12296" width="11.5" style="149" customWidth="1"/>
    <col min="12297" max="12298" width="9.19921875" style="149"/>
    <col min="12299" max="12299" width="18.19921875" style="149" customWidth="1"/>
    <col min="12300" max="12541" width="9.19921875" style="149"/>
    <col min="12542" max="12542" width="5.796875" style="149" customWidth="1"/>
    <col min="12543" max="12543" width="14.5" style="149" customWidth="1"/>
    <col min="12544" max="12544" width="6.5" style="149" customWidth="1"/>
    <col min="12545" max="12546" width="7.5" style="149" customWidth="1"/>
    <col min="12547" max="12548" width="9.19921875" style="149"/>
    <col min="12549" max="12549" width="11.19921875" style="149" customWidth="1"/>
    <col min="12550" max="12550" width="9.19921875" style="149"/>
    <col min="12551" max="12551" width="14.5" style="149" customWidth="1"/>
    <col min="12552" max="12552" width="11.5" style="149" customWidth="1"/>
    <col min="12553" max="12554" width="9.19921875" style="149"/>
    <col min="12555" max="12555" width="18.19921875" style="149" customWidth="1"/>
    <col min="12556" max="12797" width="9.19921875" style="149"/>
    <col min="12798" max="12798" width="5.796875" style="149" customWidth="1"/>
    <col min="12799" max="12799" width="14.5" style="149" customWidth="1"/>
    <col min="12800" max="12800" width="6.5" style="149" customWidth="1"/>
    <col min="12801" max="12802" width="7.5" style="149" customWidth="1"/>
    <col min="12803" max="12804" width="9.19921875" style="149"/>
    <col min="12805" max="12805" width="11.19921875" style="149" customWidth="1"/>
    <col min="12806" max="12806" width="9.19921875" style="149"/>
    <col min="12807" max="12807" width="14.5" style="149" customWidth="1"/>
    <col min="12808" max="12808" width="11.5" style="149" customWidth="1"/>
    <col min="12809" max="12810" width="9.19921875" style="149"/>
    <col min="12811" max="12811" width="18.19921875" style="149" customWidth="1"/>
    <col min="12812" max="13053" width="9.19921875" style="149"/>
    <col min="13054" max="13054" width="5.796875" style="149" customWidth="1"/>
    <col min="13055" max="13055" width="14.5" style="149" customWidth="1"/>
    <col min="13056" max="13056" width="6.5" style="149" customWidth="1"/>
    <col min="13057" max="13058" width="7.5" style="149" customWidth="1"/>
    <col min="13059" max="13060" width="9.19921875" style="149"/>
    <col min="13061" max="13061" width="11.19921875" style="149" customWidth="1"/>
    <col min="13062" max="13062" width="9.19921875" style="149"/>
    <col min="13063" max="13063" width="14.5" style="149" customWidth="1"/>
    <col min="13064" max="13064" width="11.5" style="149" customWidth="1"/>
    <col min="13065" max="13066" width="9.19921875" style="149"/>
    <col min="13067" max="13067" width="18.19921875" style="149" customWidth="1"/>
    <col min="13068" max="13309" width="9.19921875" style="149"/>
    <col min="13310" max="13310" width="5.796875" style="149" customWidth="1"/>
    <col min="13311" max="13311" width="14.5" style="149" customWidth="1"/>
    <col min="13312" max="13312" width="6.5" style="149" customWidth="1"/>
    <col min="13313" max="13314" width="7.5" style="149" customWidth="1"/>
    <col min="13315" max="13316" width="9.19921875" style="149"/>
    <col min="13317" max="13317" width="11.19921875" style="149" customWidth="1"/>
    <col min="13318" max="13318" width="9.19921875" style="149"/>
    <col min="13319" max="13319" width="14.5" style="149" customWidth="1"/>
    <col min="13320" max="13320" width="11.5" style="149" customWidth="1"/>
    <col min="13321" max="13322" width="9.19921875" style="149"/>
    <col min="13323" max="13323" width="18.19921875" style="149" customWidth="1"/>
    <col min="13324" max="13565" width="9.19921875" style="149"/>
    <col min="13566" max="13566" width="5.796875" style="149" customWidth="1"/>
    <col min="13567" max="13567" width="14.5" style="149" customWidth="1"/>
    <col min="13568" max="13568" width="6.5" style="149" customWidth="1"/>
    <col min="13569" max="13570" width="7.5" style="149" customWidth="1"/>
    <col min="13571" max="13572" width="9.19921875" style="149"/>
    <col min="13573" max="13573" width="11.19921875" style="149" customWidth="1"/>
    <col min="13574" max="13574" width="9.19921875" style="149"/>
    <col min="13575" max="13575" width="14.5" style="149" customWidth="1"/>
    <col min="13576" max="13576" width="11.5" style="149" customWidth="1"/>
    <col min="13577" max="13578" width="9.19921875" style="149"/>
    <col min="13579" max="13579" width="18.19921875" style="149" customWidth="1"/>
    <col min="13580" max="13821" width="9.19921875" style="149"/>
    <col min="13822" max="13822" width="5.796875" style="149" customWidth="1"/>
    <col min="13823" max="13823" width="14.5" style="149" customWidth="1"/>
    <col min="13824" max="13824" width="6.5" style="149" customWidth="1"/>
    <col min="13825" max="13826" width="7.5" style="149" customWidth="1"/>
    <col min="13827" max="13828" width="9.19921875" style="149"/>
    <col min="13829" max="13829" width="11.19921875" style="149" customWidth="1"/>
    <col min="13830" max="13830" width="9.19921875" style="149"/>
    <col min="13831" max="13831" width="14.5" style="149" customWidth="1"/>
    <col min="13832" max="13832" width="11.5" style="149" customWidth="1"/>
    <col min="13833" max="13834" width="9.19921875" style="149"/>
    <col min="13835" max="13835" width="18.19921875" style="149" customWidth="1"/>
    <col min="13836" max="14077" width="9.19921875" style="149"/>
    <col min="14078" max="14078" width="5.796875" style="149" customWidth="1"/>
    <col min="14079" max="14079" width="14.5" style="149" customWidth="1"/>
    <col min="14080" max="14080" width="6.5" style="149" customWidth="1"/>
    <col min="14081" max="14082" width="7.5" style="149" customWidth="1"/>
    <col min="14083" max="14084" width="9.19921875" style="149"/>
    <col min="14085" max="14085" width="11.19921875" style="149" customWidth="1"/>
    <col min="14086" max="14086" width="9.19921875" style="149"/>
    <col min="14087" max="14087" width="14.5" style="149" customWidth="1"/>
    <col min="14088" max="14088" width="11.5" style="149" customWidth="1"/>
    <col min="14089" max="14090" width="9.19921875" style="149"/>
    <col min="14091" max="14091" width="18.19921875" style="149" customWidth="1"/>
    <col min="14092" max="14333" width="9.19921875" style="149"/>
    <col min="14334" max="14334" width="5.796875" style="149" customWidth="1"/>
    <col min="14335" max="14335" width="14.5" style="149" customWidth="1"/>
    <col min="14336" max="14336" width="6.5" style="149" customWidth="1"/>
    <col min="14337" max="14338" width="7.5" style="149" customWidth="1"/>
    <col min="14339" max="14340" width="9.19921875" style="149"/>
    <col min="14341" max="14341" width="11.19921875" style="149" customWidth="1"/>
    <col min="14342" max="14342" width="9.19921875" style="149"/>
    <col min="14343" max="14343" width="14.5" style="149" customWidth="1"/>
    <col min="14344" max="14344" width="11.5" style="149" customWidth="1"/>
    <col min="14345" max="14346" width="9.19921875" style="149"/>
    <col min="14347" max="14347" width="18.19921875" style="149" customWidth="1"/>
    <col min="14348" max="14589" width="9.19921875" style="149"/>
    <col min="14590" max="14590" width="5.796875" style="149" customWidth="1"/>
    <col min="14591" max="14591" width="14.5" style="149" customWidth="1"/>
    <col min="14592" max="14592" width="6.5" style="149" customWidth="1"/>
    <col min="14593" max="14594" width="7.5" style="149" customWidth="1"/>
    <col min="14595" max="14596" width="9.19921875" style="149"/>
    <col min="14597" max="14597" width="11.19921875" style="149" customWidth="1"/>
    <col min="14598" max="14598" width="9.19921875" style="149"/>
    <col min="14599" max="14599" width="14.5" style="149" customWidth="1"/>
    <col min="14600" max="14600" width="11.5" style="149" customWidth="1"/>
    <col min="14601" max="14602" width="9.19921875" style="149"/>
    <col min="14603" max="14603" width="18.19921875" style="149" customWidth="1"/>
    <col min="14604" max="14845" width="9.19921875" style="149"/>
    <col min="14846" max="14846" width="5.796875" style="149" customWidth="1"/>
    <col min="14847" max="14847" width="14.5" style="149" customWidth="1"/>
    <col min="14848" max="14848" width="6.5" style="149" customWidth="1"/>
    <col min="14849" max="14850" width="7.5" style="149" customWidth="1"/>
    <col min="14851" max="14852" width="9.19921875" style="149"/>
    <col min="14853" max="14853" width="11.19921875" style="149" customWidth="1"/>
    <col min="14854" max="14854" width="9.19921875" style="149"/>
    <col min="14855" max="14855" width="14.5" style="149" customWidth="1"/>
    <col min="14856" max="14856" width="11.5" style="149" customWidth="1"/>
    <col min="14857" max="14858" width="9.19921875" style="149"/>
    <col min="14859" max="14859" width="18.19921875" style="149" customWidth="1"/>
    <col min="14860" max="15101" width="9.19921875" style="149"/>
    <col min="15102" max="15102" width="5.796875" style="149" customWidth="1"/>
    <col min="15103" max="15103" width="14.5" style="149" customWidth="1"/>
    <col min="15104" max="15104" width="6.5" style="149" customWidth="1"/>
    <col min="15105" max="15106" width="7.5" style="149" customWidth="1"/>
    <col min="15107" max="15108" width="9.19921875" style="149"/>
    <col min="15109" max="15109" width="11.19921875" style="149" customWidth="1"/>
    <col min="15110" max="15110" width="9.19921875" style="149"/>
    <col min="15111" max="15111" width="14.5" style="149" customWidth="1"/>
    <col min="15112" max="15112" width="11.5" style="149" customWidth="1"/>
    <col min="15113" max="15114" width="9.19921875" style="149"/>
    <col min="15115" max="15115" width="18.19921875" style="149" customWidth="1"/>
    <col min="15116" max="15357" width="9.19921875" style="149"/>
    <col min="15358" max="15358" width="5.796875" style="149" customWidth="1"/>
    <col min="15359" max="15359" width="14.5" style="149" customWidth="1"/>
    <col min="15360" max="15360" width="6.5" style="149" customWidth="1"/>
    <col min="15361" max="15362" width="7.5" style="149" customWidth="1"/>
    <col min="15363" max="15364" width="9.19921875" style="149"/>
    <col min="15365" max="15365" width="11.19921875" style="149" customWidth="1"/>
    <col min="15366" max="15366" width="9.19921875" style="149"/>
    <col min="15367" max="15367" width="14.5" style="149" customWidth="1"/>
    <col min="15368" max="15368" width="11.5" style="149" customWidth="1"/>
    <col min="15369" max="15370" width="9.19921875" style="149"/>
    <col min="15371" max="15371" width="18.19921875" style="149" customWidth="1"/>
    <col min="15372" max="15613" width="9.19921875" style="149"/>
    <col min="15614" max="15614" width="5.796875" style="149" customWidth="1"/>
    <col min="15615" max="15615" width="14.5" style="149" customWidth="1"/>
    <col min="15616" max="15616" width="6.5" style="149" customWidth="1"/>
    <col min="15617" max="15618" width="7.5" style="149" customWidth="1"/>
    <col min="15619" max="15620" width="9.19921875" style="149"/>
    <col min="15621" max="15621" width="11.19921875" style="149" customWidth="1"/>
    <col min="15622" max="15622" width="9.19921875" style="149"/>
    <col min="15623" max="15623" width="14.5" style="149" customWidth="1"/>
    <col min="15624" max="15624" width="11.5" style="149" customWidth="1"/>
    <col min="15625" max="15626" width="9.19921875" style="149"/>
    <col min="15627" max="15627" width="18.19921875" style="149" customWidth="1"/>
    <col min="15628" max="15869" width="9.19921875" style="149"/>
    <col min="15870" max="15870" width="5.796875" style="149" customWidth="1"/>
    <col min="15871" max="15871" width="14.5" style="149" customWidth="1"/>
    <col min="15872" max="15872" width="6.5" style="149" customWidth="1"/>
    <col min="15873" max="15874" width="7.5" style="149" customWidth="1"/>
    <col min="15875" max="15876" width="9.19921875" style="149"/>
    <col min="15877" max="15877" width="11.19921875" style="149" customWidth="1"/>
    <col min="15878" max="15878" width="9.19921875" style="149"/>
    <col min="15879" max="15879" width="14.5" style="149" customWidth="1"/>
    <col min="15880" max="15880" width="11.5" style="149" customWidth="1"/>
    <col min="15881" max="15882" width="9.19921875" style="149"/>
    <col min="15883" max="15883" width="18.19921875" style="149" customWidth="1"/>
    <col min="15884" max="16125" width="9.19921875" style="149"/>
    <col min="16126" max="16126" width="5.796875" style="149" customWidth="1"/>
    <col min="16127" max="16127" width="14.5" style="149" customWidth="1"/>
    <col min="16128" max="16128" width="6.5" style="149" customWidth="1"/>
    <col min="16129" max="16130" width="7.5" style="149" customWidth="1"/>
    <col min="16131" max="16132" width="9.19921875" style="149"/>
    <col min="16133" max="16133" width="11.19921875" style="149" customWidth="1"/>
    <col min="16134" max="16134" width="9.19921875" style="149"/>
    <col min="16135" max="16135" width="14.5" style="149" customWidth="1"/>
    <col min="16136" max="16136" width="11.5" style="149" customWidth="1"/>
    <col min="16137" max="16138" width="9.19921875" style="149"/>
    <col min="16139" max="16139" width="18.19921875" style="149" customWidth="1"/>
    <col min="16140" max="16384" width="9.19921875" style="149"/>
  </cols>
  <sheetData>
    <row r="1" spans="1:15" ht="39.75" customHeight="1" x14ac:dyDescent="0.3">
      <c r="A1" s="198" t="s">
        <v>99</v>
      </c>
      <c r="B1" s="203"/>
      <c r="C1" s="203"/>
      <c r="D1" s="203"/>
      <c r="E1" s="203"/>
      <c r="F1" s="203"/>
      <c r="G1" s="203"/>
      <c r="H1" s="203"/>
      <c r="I1" s="203"/>
      <c r="J1" s="63" t="s">
        <v>65</v>
      </c>
    </row>
    <row r="2" spans="1:15" ht="15.75" customHeight="1" x14ac:dyDescent="0.3">
      <c r="A2" s="190" t="s">
        <v>97</v>
      </c>
      <c r="B2" s="190"/>
      <c r="C2" s="190"/>
      <c r="D2" s="190"/>
      <c r="E2" s="190"/>
      <c r="F2" s="190"/>
      <c r="G2" s="150"/>
      <c r="H2" s="150"/>
      <c r="I2" s="150"/>
      <c r="J2" s="63"/>
    </row>
    <row r="3" spans="1:15" ht="15.75" customHeight="1" x14ac:dyDescent="0.3">
      <c r="A3" s="198" t="s">
        <v>98</v>
      </c>
      <c r="B3" s="198"/>
      <c r="C3" s="198"/>
      <c r="D3" s="198"/>
      <c r="E3" s="198"/>
      <c r="F3" s="198"/>
      <c r="G3" s="150"/>
      <c r="H3" s="150"/>
      <c r="I3" s="150"/>
      <c r="J3" s="63"/>
    </row>
    <row r="4" spans="1:15" ht="15.75" customHeight="1" x14ac:dyDescent="0.3">
      <c r="A4" s="198" t="s">
        <v>87</v>
      </c>
      <c r="B4" s="198"/>
      <c r="C4" s="198"/>
      <c r="D4" s="198"/>
      <c r="E4" s="198"/>
      <c r="F4" s="198"/>
      <c r="G4" s="150"/>
      <c r="H4" s="150"/>
      <c r="I4" s="150"/>
      <c r="J4" s="63"/>
    </row>
    <row r="5" spans="1:15" ht="13.5" customHeight="1" x14ac:dyDescent="0.25"/>
    <row r="6" spans="1:15" ht="30.6" customHeight="1" x14ac:dyDescent="0.25">
      <c r="A6" s="194" t="s">
        <v>85</v>
      </c>
      <c r="B6" s="194"/>
      <c r="C6" s="194"/>
      <c r="D6" s="194"/>
      <c r="E6" s="194"/>
      <c r="F6" s="194"/>
      <c r="G6" s="194"/>
      <c r="H6" s="194"/>
      <c r="I6" s="194"/>
      <c r="J6" s="194"/>
      <c r="K6" s="194"/>
      <c r="L6" s="1"/>
      <c r="M6" s="1"/>
      <c r="N6" s="1"/>
      <c r="O6" s="1"/>
    </row>
    <row r="7" spans="1:15" ht="19.95" customHeight="1" x14ac:dyDescent="0.25">
      <c r="A7" s="217" t="s">
        <v>308</v>
      </c>
      <c r="B7" s="217"/>
      <c r="C7" s="217"/>
      <c r="D7" s="217"/>
      <c r="E7" s="217"/>
      <c r="F7" s="217"/>
      <c r="G7" s="217"/>
      <c r="H7" s="217"/>
      <c r="I7" s="217"/>
      <c r="J7" s="217"/>
      <c r="K7" s="217"/>
      <c r="L7" s="1"/>
      <c r="M7" s="1"/>
      <c r="N7" s="1"/>
      <c r="O7" s="1"/>
    </row>
    <row r="8" spans="1:15" ht="18" customHeight="1" x14ac:dyDescent="0.25">
      <c r="B8" s="202" t="s">
        <v>73</v>
      </c>
      <c r="C8" s="202"/>
      <c r="D8" s="202"/>
      <c r="E8" s="202"/>
      <c r="F8" s="202"/>
      <c r="G8" s="202"/>
      <c r="H8" s="202"/>
      <c r="I8" s="202"/>
      <c r="J8" s="202"/>
      <c r="K8" s="202"/>
    </row>
    <row r="9" spans="1:15" ht="17.25" customHeight="1" x14ac:dyDescent="0.25">
      <c r="A9" s="200" t="s">
        <v>0</v>
      </c>
      <c r="B9" s="200" t="s">
        <v>1</v>
      </c>
      <c r="C9" s="200" t="s">
        <v>3</v>
      </c>
      <c r="D9" s="200" t="s">
        <v>63</v>
      </c>
      <c r="E9" s="201" t="s">
        <v>71</v>
      </c>
      <c r="F9" s="201" t="s">
        <v>72</v>
      </c>
      <c r="G9" s="200" t="s">
        <v>66</v>
      </c>
      <c r="H9" s="200"/>
      <c r="I9" s="200"/>
      <c r="J9" s="200"/>
      <c r="K9" s="200" t="s">
        <v>5</v>
      </c>
    </row>
    <row r="10" spans="1:15" ht="39.6" x14ac:dyDescent="0.25">
      <c r="A10" s="200"/>
      <c r="B10" s="200"/>
      <c r="C10" s="200"/>
      <c r="D10" s="200"/>
      <c r="E10" s="201"/>
      <c r="F10" s="201"/>
      <c r="G10" s="61" t="s">
        <v>67</v>
      </c>
      <c r="H10" s="61" t="s">
        <v>68</v>
      </c>
      <c r="I10" s="61" t="s">
        <v>69</v>
      </c>
      <c r="J10" s="29" t="s">
        <v>70</v>
      </c>
      <c r="K10" s="200"/>
    </row>
    <row r="11" spans="1:15" ht="13.05" customHeight="1" x14ac:dyDescent="0.25">
      <c r="A11" s="26" t="s">
        <v>6</v>
      </c>
      <c r="B11" s="27" t="s">
        <v>7</v>
      </c>
      <c r="C11" s="27">
        <v>3</v>
      </c>
      <c r="D11" s="27">
        <v>4</v>
      </c>
      <c r="E11" s="60">
        <v>5</v>
      </c>
      <c r="F11" s="60">
        <v>6</v>
      </c>
      <c r="G11" s="27">
        <v>7</v>
      </c>
      <c r="H11" s="27">
        <v>8</v>
      </c>
      <c r="I11" s="27">
        <v>9</v>
      </c>
      <c r="J11" s="27">
        <v>10</v>
      </c>
      <c r="K11" s="27">
        <v>11</v>
      </c>
    </row>
    <row r="12" spans="1:15" x14ac:dyDescent="0.25">
      <c r="A12" s="2" t="s">
        <v>6</v>
      </c>
      <c r="B12" s="28" t="s">
        <v>22</v>
      </c>
      <c r="C12" s="28"/>
      <c r="D12" s="171">
        <f>D13+D16+D22</f>
        <v>9062.1</v>
      </c>
      <c r="E12" s="171">
        <f t="shared" ref="E12:F12" si="0">E13+E16+E22</f>
        <v>105849518.148</v>
      </c>
      <c r="F12" s="171">
        <f t="shared" si="0"/>
        <v>97725448.725999996</v>
      </c>
      <c r="G12" s="55" t="s">
        <v>210</v>
      </c>
      <c r="H12" s="17" t="s">
        <v>21</v>
      </c>
      <c r="I12" s="103" t="s">
        <v>21</v>
      </c>
      <c r="J12" s="66" t="s">
        <v>21</v>
      </c>
      <c r="K12" s="15"/>
      <c r="L12" s="152"/>
      <c r="M12" s="152"/>
      <c r="N12" s="152"/>
      <c r="O12" s="152"/>
    </row>
    <row r="13" spans="1:15" x14ac:dyDescent="0.25">
      <c r="A13" s="67" t="s">
        <v>41</v>
      </c>
      <c r="B13" s="18" t="s">
        <v>35</v>
      </c>
      <c r="C13" s="79"/>
      <c r="D13" s="158">
        <f>D14+D15</f>
        <v>2865.5</v>
      </c>
      <c r="E13" s="158">
        <f t="shared" ref="E13:F13" si="1">E14+E15</f>
        <v>71756720</v>
      </c>
      <c r="F13" s="158">
        <f t="shared" si="1"/>
        <v>71756720</v>
      </c>
      <c r="G13" s="55" t="s">
        <v>210</v>
      </c>
      <c r="H13" s="17"/>
      <c r="I13" s="103"/>
      <c r="J13" s="66"/>
      <c r="K13" s="15"/>
      <c r="L13" s="152"/>
      <c r="M13" s="152"/>
      <c r="N13" s="152"/>
      <c r="O13" s="152"/>
    </row>
    <row r="14" spans="1:15" x14ac:dyDescent="0.25">
      <c r="A14" s="174"/>
      <c r="B14" s="18" t="s">
        <v>212</v>
      </c>
      <c r="C14" s="62"/>
      <c r="D14" s="158">
        <v>1688.5</v>
      </c>
      <c r="E14" s="107">
        <v>38392400</v>
      </c>
      <c r="F14" s="157">
        <v>38392400</v>
      </c>
      <c r="G14" s="55" t="s">
        <v>210</v>
      </c>
      <c r="H14" s="55"/>
      <c r="I14" s="103"/>
      <c r="J14" s="66"/>
      <c r="K14" s="15"/>
      <c r="L14" s="152"/>
      <c r="M14" s="152"/>
      <c r="N14" s="152"/>
      <c r="O14" s="152"/>
    </row>
    <row r="15" spans="1:15" x14ac:dyDescent="0.25">
      <c r="A15" s="174"/>
      <c r="B15" s="18" t="s">
        <v>213</v>
      </c>
      <c r="C15" s="62"/>
      <c r="D15" s="157">
        <v>1177</v>
      </c>
      <c r="E15" s="143">
        <v>33364320</v>
      </c>
      <c r="F15" s="157">
        <v>33364320</v>
      </c>
      <c r="G15" s="55" t="s">
        <v>210</v>
      </c>
      <c r="H15" s="55"/>
      <c r="I15" s="103"/>
      <c r="J15" s="66"/>
      <c r="K15" s="15"/>
      <c r="L15" s="152"/>
      <c r="M15" s="152"/>
      <c r="N15" s="152"/>
      <c r="O15" s="152"/>
    </row>
    <row r="16" spans="1:15" x14ac:dyDescent="0.25">
      <c r="A16" s="67" t="s">
        <v>42</v>
      </c>
      <c r="B16" s="18" t="s">
        <v>36</v>
      </c>
      <c r="C16" s="62"/>
      <c r="D16" s="157">
        <f>D17+D20</f>
        <v>5368.6</v>
      </c>
      <c r="E16" s="157">
        <f t="shared" ref="E16:F16" si="2">E17+E20</f>
        <v>33854722.052000001</v>
      </c>
      <c r="F16" s="157">
        <f t="shared" si="2"/>
        <v>25877212.939999998</v>
      </c>
      <c r="G16" s="55" t="s">
        <v>210</v>
      </c>
      <c r="H16" s="55"/>
      <c r="I16" s="103"/>
      <c r="J16" s="66"/>
      <c r="K16" s="15"/>
      <c r="L16" s="152"/>
      <c r="M16" s="152"/>
      <c r="N16" s="152"/>
      <c r="O16" s="152"/>
    </row>
    <row r="17" spans="1:15" x14ac:dyDescent="0.25">
      <c r="A17" s="67"/>
      <c r="B17" s="18" t="s">
        <v>214</v>
      </c>
      <c r="C17" s="62"/>
      <c r="D17" s="157">
        <f>D18+D19</f>
        <v>3472</v>
      </c>
      <c r="E17" s="157">
        <f>E18+E19</f>
        <v>33854722.052000001</v>
      </c>
      <c r="F17" s="157">
        <f>F18+F19</f>
        <v>25877212.939999998</v>
      </c>
      <c r="G17" s="55" t="s">
        <v>210</v>
      </c>
      <c r="H17" s="55"/>
      <c r="I17" s="103"/>
      <c r="J17" s="66"/>
      <c r="K17" s="15"/>
      <c r="L17" s="152"/>
      <c r="M17" s="152"/>
      <c r="N17" s="152"/>
      <c r="O17" s="152"/>
    </row>
    <row r="18" spans="1:15" x14ac:dyDescent="0.25">
      <c r="A18" s="67"/>
      <c r="B18" s="108" t="s">
        <v>215</v>
      </c>
      <c r="C18" s="62"/>
      <c r="D18" s="107">
        <v>1290</v>
      </c>
      <c r="E18" s="107">
        <v>4393389.2359999996</v>
      </c>
      <c r="F18" s="107">
        <v>2333304.5619999999</v>
      </c>
      <c r="G18" s="55" t="s">
        <v>210</v>
      </c>
      <c r="H18" s="55"/>
      <c r="I18" s="103"/>
      <c r="J18" s="66"/>
      <c r="K18" s="15"/>
      <c r="L18" s="152"/>
      <c r="M18" s="152"/>
      <c r="N18" s="152"/>
      <c r="O18" s="152"/>
    </row>
    <row r="19" spans="1:15" x14ac:dyDescent="0.25">
      <c r="A19" s="67"/>
      <c r="B19" s="108" t="s">
        <v>216</v>
      </c>
      <c r="C19" s="62"/>
      <c r="D19" s="107">
        <v>2182</v>
      </c>
      <c r="E19" s="107">
        <v>29461332.816</v>
      </c>
      <c r="F19" s="107">
        <v>23543908.377999999</v>
      </c>
      <c r="G19" s="55" t="s">
        <v>210</v>
      </c>
      <c r="H19" s="55"/>
      <c r="I19" s="103"/>
      <c r="J19" s="66"/>
      <c r="K19" s="15"/>
      <c r="L19" s="152"/>
      <c r="M19" s="152"/>
      <c r="N19" s="152"/>
      <c r="O19" s="152"/>
    </row>
    <row r="20" spans="1:15" x14ac:dyDescent="0.25">
      <c r="A20" s="67"/>
      <c r="B20" s="109" t="s">
        <v>217</v>
      </c>
      <c r="C20" s="62"/>
      <c r="D20" s="107">
        <f>D21</f>
        <v>1896.6</v>
      </c>
      <c r="E20" s="107">
        <v>0</v>
      </c>
      <c r="F20" s="107">
        <v>0</v>
      </c>
      <c r="G20" s="55" t="s">
        <v>210</v>
      </c>
      <c r="H20" s="55"/>
      <c r="I20" s="103"/>
      <c r="J20" s="66"/>
      <c r="K20" s="15"/>
      <c r="L20" s="152"/>
      <c r="M20" s="152"/>
      <c r="N20" s="152"/>
      <c r="O20" s="152"/>
    </row>
    <row r="21" spans="1:15" x14ac:dyDescent="0.25">
      <c r="A21" s="67"/>
      <c r="B21" s="108" t="s">
        <v>218</v>
      </c>
      <c r="C21" s="62"/>
      <c r="D21" s="107">
        <v>1896.6</v>
      </c>
      <c r="E21" s="107">
        <v>0</v>
      </c>
      <c r="F21" s="107">
        <v>0</v>
      </c>
      <c r="G21" s="55" t="s">
        <v>210</v>
      </c>
      <c r="H21" s="55"/>
      <c r="I21" s="103"/>
      <c r="J21" s="66"/>
      <c r="K21" s="15"/>
      <c r="L21" s="152"/>
      <c r="M21" s="152"/>
      <c r="N21" s="152"/>
      <c r="O21" s="152"/>
    </row>
    <row r="22" spans="1:15" x14ac:dyDescent="0.25">
      <c r="A22" s="67" t="s">
        <v>43</v>
      </c>
      <c r="B22" s="18" t="s">
        <v>45</v>
      </c>
      <c r="C22" s="62"/>
      <c r="D22" s="156">
        <f>D23+D24</f>
        <v>828</v>
      </c>
      <c r="E22" s="107">
        <f t="shared" ref="E22:F22" si="3">E23+E24</f>
        <v>238076.09599999999</v>
      </c>
      <c r="F22" s="107">
        <f t="shared" si="3"/>
        <v>91515.785999999993</v>
      </c>
      <c r="G22" s="55" t="s">
        <v>210</v>
      </c>
      <c r="H22" s="55"/>
      <c r="I22" s="103"/>
      <c r="J22" s="66"/>
      <c r="K22" s="15"/>
      <c r="L22" s="152"/>
      <c r="M22" s="152"/>
      <c r="N22" s="152"/>
      <c r="O22" s="152"/>
    </row>
    <row r="23" spans="1:15" x14ac:dyDescent="0.25">
      <c r="A23" s="67"/>
      <c r="B23" s="108" t="s">
        <v>219</v>
      </c>
      <c r="C23" s="61"/>
      <c r="D23" s="62"/>
      <c r="E23" s="107">
        <v>24491</v>
      </c>
      <c r="F23" s="107">
        <v>6081.75</v>
      </c>
      <c r="G23" s="55" t="s">
        <v>210</v>
      </c>
      <c r="H23" s="55"/>
      <c r="I23" s="103"/>
      <c r="J23" s="66"/>
      <c r="K23" s="15"/>
      <c r="L23" s="152"/>
      <c r="M23" s="152"/>
      <c r="N23" s="152"/>
      <c r="O23" s="152"/>
    </row>
    <row r="24" spans="1:15" x14ac:dyDescent="0.25">
      <c r="A24" s="67"/>
      <c r="B24" s="108" t="s">
        <v>220</v>
      </c>
      <c r="C24" s="61"/>
      <c r="D24" s="156">
        <v>828</v>
      </c>
      <c r="E24" s="107">
        <v>213585.09599999999</v>
      </c>
      <c r="F24" s="107">
        <v>85434.035999999993</v>
      </c>
      <c r="G24" s="55" t="s">
        <v>210</v>
      </c>
      <c r="H24" s="55"/>
      <c r="I24" s="103"/>
      <c r="J24" s="66"/>
      <c r="K24" s="15"/>
      <c r="L24" s="152"/>
      <c r="M24" s="152"/>
      <c r="N24" s="152"/>
      <c r="O24" s="152"/>
    </row>
    <row r="25" spans="1:15" s="166" customFormat="1" x14ac:dyDescent="0.25">
      <c r="A25" s="2" t="s">
        <v>7</v>
      </c>
      <c r="B25" s="62" t="s">
        <v>23</v>
      </c>
      <c r="C25" s="75">
        <f>C26+C27+C30+C31</f>
        <v>2</v>
      </c>
      <c r="D25" s="75"/>
      <c r="E25" s="167">
        <f t="shared" ref="E25:F25" si="4">E26+E27+E30+E31</f>
        <v>1541555</v>
      </c>
      <c r="F25" s="167">
        <f t="shared" si="4"/>
        <v>9637.598</v>
      </c>
      <c r="G25" s="16" t="s">
        <v>210</v>
      </c>
      <c r="H25" s="16"/>
      <c r="I25" s="168" t="s">
        <v>21</v>
      </c>
      <c r="J25" s="75" t="s">
        <v>21</v>
      </c>
      <c r="K25" s="28"/>
      <c r="L25" s="169"/>
      <c r="M25" s="169"/>
      <c r="N25" s="169"/>
      <c r="O25" s="169"/>
    </row>
    <row r="26" spans="1:15" x14ac:dyDescent="0.25">
      <c r="A26" s="10" t="s">
        <v>37</v>
      </c>
      <c r="B26" s="18" t="s">
        <v>46</v>
      </c>
      <c r="C26" s="66"/>
      <c r="D26" s="66"/>
      <c r="E26" s="107">
        <v>0</v>
      </c>
      <c r="F26" s="107">
        <v>0</v>
      </c>
      <c r="G26" s="55" t="s">
        <v>210</v>
      </c>
      <c r="H26" s="55"/>
      <c r="I26" s="103"/>
      <c r="J26" s="66"/>
      <c r="K26" s="15"/>
      <c r="L26" s="152"/>
      <c r="M26" s="152"/>
      <c r="N26" s="152"/>
      <c r="O26" s="152"/>
    </row>
    <row r="27" spans="1:15" x14ac:dyDescent="0.25">
      <c r="A27" s="10" t="s">
        <v>38</v>
      </c>
      <c r="B27" s="18" t="s">
        <v>47</v>
      </c>
      <c r="C27" s="66">
        <f>C28+C29</f>
        <v>2</v>
      </c>
      <c r="D27" s="110"/>
      <c r="E27" s="107">
        <f t="shared" ref="E27:F27" si="5">E28+E29</f>
        <v>1541555</v>
      </c>
      <c r="F27" s="107">
        <f t="shared" si="5"/>
        <v>9637.598</v>
      </c>
      <c r="G27" s="55" t="s">
        <v>210</v>
      </c>
      <c r="H27" s="55"/>
      <c r="I27" s="103"/>
      <c r="J27" s="66"/>
      <c r="K27" s="15"/>
      <c r="L27" s="152"/>
      <c r="M27" s="152"/>
      <c r="N27" s="152"/>
      <c r="O27" s="152"/>
    </row>
    <row r="28" spans="1:15" x14ac:dyDescent="0.25">
      <c r="A28" s="10"/>
      <c r="B28" s="108" t="s">
        <v>221</v>
      </c>
      <c r="C28" s="66">
        <v>1</v>
      </c>
      <c r="D28" s="66"/>
      <c r="E28" s="107">
        <v>576975</v>
      </c>
      <c r="F28" s="107">
        <v>0</v>
      </c>
      <c r="G28" s="55" t="s">
        <v>210</v>
      </c>
      <c r="H28" s="55"/>
      <c r="I28" s="103"/>
      <c r="J28" s="66"/>
      <c r="K28" s="15"/>
      <c r="L28" s="152"/>
      <c r="M28" s="152"/>
      <c r="N28" s="152"/>
      <c r="O28" s="152"/>
    </row>
    <row r="29" spans="1:15" x14ac:dyDescent="0.25">
      <c r="A29" s="10"/>
      <c r="B29" s="108" t="s">
        <v>222</v>
      </c>
      <c r="C29" s="66">
        <v>1</v>
      </c>
      <c r="D29" s="66"/>
      <c r="E29" s="107">
        <v>964580</v>
      </c>
      <c r="F29" s="107">
        <v>9637.598</v>
      </c>
      <c r="G29" s="55" t="s">
        <v>210</v>
      </c>
      <c r="H29" s="55"/>
      <c r="I29" s="103"/>
      <c r="J29" s="66"/>
      <c r="K29" s="15"/>
      <c r="L29" s="152"/>
      <c r="M29" s="152"/>
      <c r="N29" s="152"/>
      <c r="O29" s="152"/>
    </row>
    <row r="30" spans="1:15" x14ac:dyDescent="0.25">
      <c r="A30" s="10" t="s">
        <v>39</v>
      </c>
      <c r="B30" s="18" t="s">
        <v>48</v>
      </c>
      <c r="C30" s="66"/>
      <c r="D30" s="66"/>
      <c r="E30" s="107">
        <v>0</v>
      </c>
      <c r="F30" s="107">
        <v>0</v>
      </c>
      <c r="G30" s="55" t="s">
        <v>210</v>
      </c>
      <c r="H30" s="55"/>
      <c r="I30" s="103"/>
      <c r="J30" s="66"/>
      <c r="K30" s="15"/>
      <c r="L30" s="152"/>
      <c r="M30" s="152"/>
      <c r="N30" s="152"/>
      <c r="O30" s="152"/>
    </row>
    <row r="31" spans="1:15" x14ac:dyDescent="0.25">
      <c r="A31" s="10" t="s">
        <v>40</v>
      </c>
      <c r="B31" s="18" t="s">
        <v>49</v>
      </c>
      <c r="C31" s="66"/>
      <c r="D31" s="66"/>
      <c r="E31" s="107">
        <v>0</v>
      </c>
      <c r="F31" s="107">
        <v>0</v>
      </c>
      <c r="G31" s="55" t="s">
        <v>210</v>
      </c>
      <c r="H31" s="55"/>
      <c r="I31" s="103"/>
      <c r="J31" s="66"/>
      <c r="K31" s="15"/>
      <c r="L31" s="152"/>
      <c r="M31" s="152"/>
      <c r="N31" s="152"/>
      <c r="O31" s="152"/>
    </row>
    <row r="32" spans="1:15" x14ac:dyDescent="0.25">
      <c r="A32" s="98" t="s">
        <v>8</v>
      </c>
      <c r="B32" s="62" t="s">
        <v>50</v>
      </c>
      <c r="C32" s="19"/>
      <c r="D32" s="19"/>
      <c r="E32" s="111">
        <v>0</v>
      </c>
      <c r="F32" s="110"/>
      <c r="G32" s="55" t="s">
        <v>210</v>
      </c>
      <c r="H32" s="55"/>
      <c r="I32" s="153" t="s">
        <v>21</v>
      </c>
      <c r="J32" s="80" t="s">
        <v>21</v>
      </c>
      <c r="K32" s="23"/>
    </row>
    <row r="33" spans="1:11" s="166" customFormat="1" x14ac:dyDescent="0.25">
      <c r="A33" s="76">
        <v>4</v>
      </c>
      <c r="B33" s="62" t="s">
        <v>51</v>
      </c>
      <c r="C33" s="19">
        <f>C34+C102+C118</f>
        <v>87</v>
      </c>
      <c r="D33" s="19">
        <f t="shared" ref="D33:F33" si="6">D34+D102+D118</f>
        <v>0</v>
      </c>
      <c r="E33" s="19">
        <f t="shared" si="6"/>
        <v>1951624.4</v>
      </c>
      <c r="F33" s="19">
        <f t="shared" si="6"/>
        <v>474179.80000000005</v>
      </c>
      <c r="G33" s="16" t="s">
        <v>210</v>
      </c>
      <c r="H33" s="16"/>
      <c r="I33" s="75"/>
      <c r="J33" s="77"/>
      <c r="K33" s="28"/>
    </row>
    <row r="34" spans="1:11" s="166" customFormat="1" x14ac:dyDescent="0.25">
      <c r="A34" s="183" t="s">
        <v>52</v>
      </c>
      <c r="B34" s="170" t="s">
        <v>55</v>
      </c>
      <c r="C34" s="19">
        <f>SUM(C35:C101)</f>
        <v>67</v>
      </c>
      <c r="D34" s="19">
        <f>SUM(D35:D101)</f>
        <v>0</v>
      </c>
      <c r="E34" s="184">
        <f>SUM(E35:E101)</f>
        <v>965162</v>
      </c>
      <c r="F34" s="184">
        <f>SUM(F35:F101)</f>
        <v>306961.40000000002</v>
      </c>
      <c r="G34" s="16" t="s">
        <v>210</v>
      </c>
      <c r="H34" s="16"/>
      <c r="I34" s="75"/>
      <c r="J34" s="77"/>
      <c r="K34" s="28"/>
    </row>
    <row r="35" spans="1:11" s="154" customFormat="1" x14ac:dyDescent="0.25">
      <c r="A35" s="188">
        <v>1</v>
      </c>
      <c r="B35" s="135" t="s">
        <v>127</v>
      </c>
      <c r="C35" s="159">
        <v>1</v>
      </c>
      <c r="D35" s="136"/>
      <c r="E35" s="163">
        <v>11400</v>
      </c>
      <c r="F35" s="164">
        <v>0</v>
      </c>
      <c r="G35" s="139" t="s">
        <v>210</v>
      </c>
      <c r="H35" s="139"/>
      <c r="I35" s="140"/>
      <c r="J35" s="141"/>
      <c r="K35" s="142"/>
    </row>
    <row r="36" spans="1:11" s="154" customFormat="1" x14ac:dyDescent="0.25">
      <c r="A36" s="188">
        <v>2</v>
      </c>
      <c r="B36" s="135" t="s">
        <v>118</v>
      </c>
      <c r="C36" s="159">
        <v>1</v>
      </c>
      <c r="D36" s="136"/>
      <c r="E36" s="163">
        <v>15400</v>
      </c>
      <c r="F36" s="164">
        <v>0</v>
      </c>
      <c r="G36" s="139" t="s">
        <v>210</v>
      </c>
      <c r="H36" s="139"/>
      <c r="I36" s="140"/>
      <c r="J36" s="141"/>
      <c r="K36" s="142"/>
    </row>
    <row r="37" spans="1:11" s="154" customFormat="1" x14ac:dyDescent="0.25">
      <c r="A37" s="188">
        <v>3</v>
      </c>
      <c r="B37" s="135" t="s">
        <v>223</v>
      </c>
      <c r="C37" s="159">
        <v>1</v>
      </c>
      <c r="D37" s="136"/>
      <c r="E37" s="163">
        <v>25030</v>
      </c>
      <c r="F37" s="164">
        <v>0</v>
      </c>
      <c r="G37" s="139" t="s">
        <v>210</v>
      </c>
      <c r="H37" s="139"/>
      <c r="I37" s="140"/>
      <c r="J37" s="141"/>
      <c r="K37" s="142"/>
    </row>
    <row r="38" spans="1:11" s="154" customFormat="1" ht="26.4" x14ac:dyDescent="0.25">
      <c r="A38" s="188">
        <v>4</v>
      </c>
      <c r="B38" s="135" t="s">
        <v>142</v>
      </c>
      <c r="C38" s="159">
        <v>1</v>
      </c>
      <c r="D38" s="136"/>
      <c r="E38" s="163">
        <v>12800</v>
      </c>
      <c r="F38" s="164">
        <v>0</v>
      </c>
      <c r="G38" s="139" t="s">
        <v>210</v>
      </c>
      <c r="H38" s="139"/>
      <c r="I38" s="140"/>
      <c r="J38" s="141"/>
      <c r="K38" s="142"/>
    </row>
    <row r="39" spans="1:11" s="154" customFormat="1" x14ac:dyDescent="0.25">
      <c r="A39" s="188">
        <v>5</v>
      </c>
      <c r="B39" s="135" t="s">
        <v>224</v>
      </c>
      <c r="C39" s="159">
        <v>1</v>
      </c>
      <c r="D39" s="136"/>
      <c r="E39" s="163">
        <v>12700</v>
      </c>
      <c r="F39" s="164">
        <v>0</v>
      </c>
      <c r="G39" s="139" t="s">
        <v>210</v>
      </c>
      <c r="H39" s="139"/>
      <c r="I39" s="140"/>
      <c r="J39" s="141"/>
      <c r="K39" s="142"/>
    </row>
    <row r="40" spans="1:11" s="154" customFormat="1" x14ac:dyDescent="0.25">
      <c r="A40" s="188">
        <v>6</v>
      </c>
      <c r="B40" s="135" t="s">
        <v>225</v>
      </c>
      <c r="C40" s="159">
        <v>1</v>
      </c>
      <c r="D40" s="136"/>
      <c r="E40" s="163">
        <v>12990</v>
      </c>
      <c r="F40" s="164">
        <v>0</v>
      </c>
      <c r="G40" s="139" t="s">
        <v>210</v>
      </c>
      <c r="H40" s="139"/>
      <c r="I40" s="140"/>
      <c r="J40" s="141"/>
      <c r="K40" s="142"/>
    </row>
    <row r="41" spans="1:11" s="154" customFormat="1" ht="26.4" x14ac:dyDescent="0.25">
      <c r="A41" s="188">
        <v>7</v>
      </c>
      <c r="B41" s="135" t="s">
        <v>226</v>
      </c>
      <c r="C41" s="159">
        <v>1</v>
      </c>
      <c r="D41" s="136"/>
      <c r="E41" s="163">
        <v>15000</v>
      </c>
      <c r="F41" s="164">
        <v>0</v>
      </c>
      <c r="G41" s="139" t="s">
        <v>210</v>
      </c>
      <c r="H41" s="139"/>
      <c r="I41" s="140"/>
      <c r="J41" s="141"/>
      <c r="K41" s="142"/>
    </row>
    <row r="42" spans="1:11" s="154" customFormat="1" x14ac:dyDescent="0.25">
      <c r="A42" s="188">
        <v>8</v>
      </c>
      <c r="B42" s="135" t="s">
        <v>227</v>
      </c>
      <c r="C42" s="159">
        <v>1</v>
      </c>
      <c r="D42" s="136"/>
      <c r="E42" s="163">
        <v>12990</v>
      </c>
      <c r="F42" s="164">
        <v>0</v>
      </c>
      <c r="G42" s="139" t="s">
        <v>210</v>
      </c>
      <c r="H42" s="139"/>
      <c r="I42" s="140"/>
      <c r="J42" s="141"/>
      <c r="K42" s="142"/>
    </row>
    <row r="43" spans="1:11" s="154" customFormat="1" x14ac:dyDescent="0.25">
      <c r="A43" s="188">
        <v>9</v>
      </c>
      <c r="B43" s="135" t="s">
        <v>228</v>
      </c>
      <c r="C43" s="159">
        <v>1</v>
      </c>
      <c r="D43" s="136"/>
      <c r="E43" s="163">
        <v>10900</v>
      </c>
      <c r="F43" s="164">
        <v>0</v>
      </c>
      <c r="G43" s="139" t="s">
        <v>210</v>
      </c>
      <c r="H43" s="139"/>
      <c r="I43" s="140"/>
      <c r="J43" s="141"/>
      <c r="K43" s="142"/>
    </row>
    <row r="44" spans="1:11" s="154" customFormat="1" x14ac:dyDescent="0.25">
      <c r="A44" s="188">
        <v>10</v>
      </c>
      <c r="B44" s="135" t="s">
        <v>229</v>
      </c>
      <c r="C44" s="159">
        <v>1</v>
      </c>
      <c r="D44" s="136"/>
      <c r="E44" s="163">
        <v>11600</v>
      </c>
      <c r="F44" s="164">
        <v>0</v>
      </c>
      <c r="G44" s="139" t="s">
        <v>210</v>
      </c>
      <c r="H44" s="139"/>
      <c r="I44" s="140"/>
      <c r="J44" s="141"/>
      <c r="K44" s="142"/>
    </row>
    <row r="45" spans="1:11" s="154" customFormat="1" ht="26.4" x14ac:dyDescent="0.25">
      <c r="A45" s="188">
        <v>11</v>
      </c>
      <c r="B45" s="135" t="s">
        <v>230</v>
      </c>
      <c r="C45" s="159">
        <v>1</v>
      </c>
      <c r="D45" s="136"/>
      <c r="E45" s="163">
        <v>14950</v>
      </c>
      <c r="F45" s="164">
        <v>0</v>
      </c>
      <c r="G45" s="139" t="s">
        <v>210</v>
      </c>
      <c r="H45" s="139"/>
      <c r="I45" s="140"/>
      <c r="J45" s="141"/>
      <c r="K45" s="142"/>
    </row>
    <row r="46" spans="1:11" s="154" customFormat="1" x14ac:dyDescent="0.25">
      <c r="A46" s="188">
        <v>12</v>
      </c>
      <c r="B46" s="135" t="s">
        <v>231</v>
      </c>
      <c r="C46" s="159">
        <v>1</v>
      </c>
      <c r="D46" s="136"/>
      <c r="E46" s="163">
        <v>13000</v>
      </c>
      <c r="F46" s="164">
        <v>0</v>
      </c>
      <c r="G46" s="139" t="s">
        <v>210</v>
      </c>
      <c r="H46" s="139"/>
      <c r="I46" s="140"/>
      <c r="J46" s="141"/>
      <c r="K46" s="142"/>
    </row>
    <row r="47" spans="1:11" s="154" customFormat="1" x14ac:dyDescent="0.25">
      <c r="A47" s="188">
        <v>13</v>
      </c>
      <c r="B47" s="135" t="s">
        <v>156</v>
      </c>
      <c r="C47" s="159">
        <v>1</v>
      </c>
      <c r="D47" s="136"/>
      <c r="E47" s="163">
        <v>10500</v>
      </c>
      <c r="F47" s="164">
        <v>0</v>
      </c>
      <c r="G47" s="139" t="s">
        <v>210</v>
      </c>
      <c r="H47" s="139"/>
      <c r="I47" s="140"/>
      <c r="J47" s="141"/>
      <c r="K47" s="142"/>
    </row>
    <row r="48" spans="1:11" s="154" customFormat="1" x14ac:dyDescent="0.25">
      <c r="A48" s="188">
        <v>14</v>
      </c>
      <c r="B48" s="135" t="s">
        <v>115</v>
      </c>
      <c r="C48" s="159">
        <v>1</v>
      </c>
      <c r="D48" s="136"/>
      <c r="E48" s="163">
        <v>13445</v>
      </c>
      <c r="F48" s="164">
        <v>0</v>
      </c>
      <c r="G48" s="139" t="s">
        <v>210</v>
      </c>
      <c r="H48" s="139"/>
      <c r="I48" s="140"/>
      <c r="J48" s="141"/>
      <c r="K48" s="142"/>
    </row>
    <row r="49" spans="1:11" s="154" customFormat="1" ht="26.4" x14ac:dyDescent="0.25">
      <c r="A49" s="188">
        <v>15</v>
      </c>
      <c r="B49" s="135" t="s">
        <v>232</v>
      </c>
      <c r="C49" s="159">
        <v>1</v>
      </c>
      <c r="D49" s="136"/>
      <c r="E49" s="163">
        <v>10990</v>
      </c>
      <c r="F49" s="164">
        <v>0</v>
      </c>
      <c r="G49" s="139" t="s">
        <v>210</v>
      </c>
      <c r="H49" s="139"/>
      <c r="I49" s="140"/>
      <c r="J49" s="141"/>
      <c r="K49" s="142"/>
    </row>
    <row r="50" spans="1:11" s="154" customFormat="1" ht="26.4" x14ac:dyDescent="0.25">
      <c r="A50" s="188">
        <v>16</v>
      </c>
      <c r="B50" s="135" t="s">
        <v>233</v>
      </c>
      <c r="C50" s="159">
        <v>1</v>
      </c>
      <c r="D50" s="136"/>
      <c r="E50" s="163">
        <v>15000</v>
      </c>
      <c r="F50" s="164">
        <v>0</v>
      </c>
      <c r="G50" s="139" t="s">
        <v>210</v>
      </c>
      <c r="H50" s="139"/>
      <c r="I50" s="140"/>
      <c r="J50" s="141"/>
      <c r="K50" s="142"/>
    </row>
    <row r="51" spans="1:11" s="154" customFormat="1" ht="26.4" x14ac:dyDescent="0.25">
      <c r="A51" s="188">
        <v>17</v>
      </c>
      <c r="B51" s="135" t="s">
        <v>234</v>
      </c>
      <c r="C51" s="159">
        <v>1</v>
      </c>
      <c r="D51" s="136"/>
      <c r="E51" s="163">
        <v>15000</v>
      </c>
      <c r="F51" s="164">
        <v>0</v>
      </c>
      <c r="G51" s="139" t="s">
        <v>210</v>
      </c>
      <c r="H51" s="139"/>
      <c r="I51" s="140"/>
      <c r="J51" s="141"/>
      <c r="K51" s="142"/>
    </row>
    <row r="52" spans="1:11" s="154" customFormat="1" x14ac:dyDescent="0.25">
      <c r="A52" s="188">
        <v>18</v>
      </c>
      <c r="B52" s="135" t="s">
        <v>169</v>
      </c>
      <c r="C52" s="159">
        <v>1</v>
      </c>
      <c r="D52" s="136"/>
      <c r="E52" s="163">
        <v>12995</v>
      </c>
      <c r="F52" s="164">
        <v>0</v>
      </c>
      <c r="G52" s="139" t="s">
        <v>210</v>
      </c>
      <c r="H52" s="139"/>
      <c r="I52" s="140"/>
      <c r="J52" s="141"/>
      <c r="K52" s="142"/>
    </row>
    <row r="53" spans="1:11" s="154" customFormat="1" ht="26.4" x14ac:dyDescent="0.25">
      <c r="A53" s="188">
        <v>19</v>
      </c>
      <c r="B53" s="135" t="s">
        <v>106</v>
      </c>
      <c r="C53" s="159">
        <v>1</v>
      </c>
      <c r="D53" s="136"/>
      <c r="E53" s="163">
        <v>14990</v>
      </c>
      <c r="F53" s="164">
        <v>0</v>
      </c>
      <c r="G53" s="139" t="s">
        <v>210</v>
      </c>
      <c r="H53" s="139"/>
      <c r="I53" s="140"/>
      <c r="J53" s="141"/>
      <c r="K53" s="142"/>
    </row>
    <row r="54" spans="1:11" s="154" customFormat="1" x14ac:dyDescent="0.25">
      <c r="A54" s="188">
        <v>20</v>
      </c>
      <c r="B54" s="135" t="s">
        <v>235</v>
      </c>
      <c r="C54" s="159">
        <v>1</v>
      </c>
      <c r="D54" s="136"/>
      <c r="E54" s="163">
        <v>11250</v>
      </c>
      <c r="F54" s="164">
        <v>0</v>
      </c>
      <c r="G54" s="139" t="s">
        <v>210</v>
      </c>
      <c r="H54" s="139"/>
      <c r="I54" s="140"/>
      <c r="J54" s="141"/>
      <c r="K54" s="142"/>
    </row>
    <row r="55" spans="1:11" s="154" customFormat="1" x14ac:dyDescent="0.25">
      <c r="A55" s="188">
        <v>21</v>
      </c>
      <c r="B55" s="135" t="s">
        <v>236</v>
      </c>
      <c r="C55" s="159">
        <v>1</v>
      </c>
      <c r="D55" s="136"/>
      <c r="E55" s="163">
        <v>13950</v>
      </c>
      <c r="F55" s="164">
        <v>0</v>
      </c>
      <c r="G55" s="139" t="s">
        <v>210</v>
      </c>
      <c r="H55" s="139"/>
      <c r="I55" s="140"/>
      <c r="J55" s="141"/>
      <c r="K55" s="142"/>
    </row>
    <row r="56" spans="1:11" s="154" customFormat="1" x14ac:dyDescent="0.25">
      <c r="A56" s="188">
        <v>22</v>
      </c>
      <c r="B56" s="135" t="s">
        <v>141</v>
      </c>
      <c r="C56" s="159">
        <v>1</v>
      </c>
      <c r="D56" s="136"/>
      <c r="E56" s="163">
        <v>15000</v>
      </c>
      <c r="F56" s="164">
        <v>3000</v>
      </c>
      <c r="G56" s="139" t="s">
        <v>210</v>
      </c>
      <c r="H56" s="139"/>
      <c r="I56" s="140"/>
      <c r="J56" s="141"/>
      <c r="K56" s="142"/>
    </row>
    <row r="57" spans="1:11" s="154" customFormat="1" x14ac:dyDescent="0.25">
      <c r="A57" s="188">
        <v>23</v>
      </c>
      <c r="B57" s="135" t="s">
        <v>237</v>
      </c>
      <c r="C57" s="159">
        <v>1</v>
      </c>
      <c r="D57" s="136"/>
      <c r="E57" s="163">
        <v>15000</v>
      </c>
      <c r="F57" s="164">
        <v>0</v>
      </c>
      <c r="G57" s="139" t="s">
        <v>210</v>
      </c>
      <c r="H57" s="139"/>
      <c r="I57" s="140"/>
      <c r="J57" s="141"/>
      <c r="K57" s="142"/>
    </row>
    <row r="58" spans="1:11" s="154" customFormat="1" x14ac:dyDescent="0.25">
      <c r="A58" s="188">
        <v>24</v>
      </c>
      <c r="B58" s="135" t="s">
        <v>238</v>
      </c>
      <c r="C58" s="159">
        <v>1</v>
      </c>
      <c r="D58" s="136"/>
      <c r="E58" s="163">
        <v>11000</v>
      </c>
      <c r="F58" s="164">
        <v>0</v>
      </c>
      <c r="G58" s="139" t="s">
        <v>210</v>
      </c>
      <c r="H58" s="139"/>
      <c r="I58" s="140"/>
      <c r="J58" s="141"/>
      <c r="K58" s="142"/>
    </row>
    <row r="59" spans="1:11" s="154" customFormat="1" x14ac:dyDescent="0.25">
      <c r="A59" s="188">
        <v>25</v>
      </c>
      <c r="B59" s="135" t="s">
        <v>117</v>
      </c>
      <c r="C59" s="159">
        <v>1</v>
      </c>
      <c r="D59" s="136"/>
      <c r="E59" s="163">
        <v>14790</v>
      </c>
      <c r="F59" s="164">
        <v>0</v>
      </c>
      <c r="G59" s="139" t="s">
        <v>210</v>
      </c>
      <c r="H59" s="139"/>
      <c r="I59" s="140"/>
      <c r="J59" s="141"/>
      <c r="K59" s="142"/>
    </row>
    <row r="60" spans="1:11" s="154" customFormat="1" x14ac:dyDescent="0.25">
      <c r="A60" s="188">
        <v>26</v>
      </c>
      <c r="B60" s="135" t="s">
        <v>116</v>
      </c>
      <c r="C60" s="159">
        <v>1</v>
      </c>
      <c r="D60" s="136"/>
      <c r="E60" s="163">
        <v>14790</v>
      </c>
      <c r="F60" s="164">
        <v>0</v>
      </c>
      <c r="G60" s="139" t="s">
        <v>210</v>
      </c>
      <c r="H60" s="139"/>
      <c r="I60" s="140"/>
      <c r="J60" s="141"/>
      <c r="K60" s="142"/>
    </row>
    <row r="61" spans="1:11" s="154" customFormat="1" ht="26.4" x14ac:dyDescent="0.25">
      <c r="A61" s="188">
        <v>27</v>
      </c>
      <c r="B61" s="135" t="s">
        <v>239</v>
      </c>
      <c r="C61" s="159">
        <v>1</v>
      </c>
      <c r="D61" s="136"/>
      <c r="E61" s="163">
        <v>15000</v>
      </c>
      <c r="F61" s="164">
        <v>0</v>
      </c>
      <c r="G61" s="139" t="s">
        <v>210</v>
      </c>
      <c r="H61" s="139"/>
      <c r="I61" s="140"/>
      <c r="J61" s="141"/>
      <c r="K61" s="142"/>
    </row>
    <row r="62" spans="1:11" s="154" customFormat="1" x14ac:dyDescent="0.25">
      <c r="A62" s="188">
        <v>28</v>
      </c>
      <c r="B62" s="135" t="s">
        <v>168</v>
      </c>
      <c r="C62" s="159">
        <v>1</v>
      </c>
      <c r="D62" s="136"/>
      <c r="E62" s="163">
        <v>15000</v>
      </c>
      <c r="F62" s="164">
        <v>0</v>
      </c>
      <c r="G62" s="139" t="s">
        <v>210</v>
      </c>
      <c r="H62" s="139"/>
      <c r="I62" s="140"/>
      <c r="J62" s="141"/>
      <c r="K62" s="142"/>
    </row>
    <row r="63" spans="1:11" s="154" customFormat="1" x14ac:dyDescent="0.25">
      <c r="A63" s="188">
        <v>29</v>
      </c>
      <c r="B63" s="135" t="s">
        <v>240</v>
      </c>
      <c r="C63" s="159">
        <v>1</v>
      </c>
      <c r="D63" s="136"/>
      <c r="E63" s="163">
        <v>15000</v>
      </c>
      <c r="F63" s="164">
        <v>0</v>
      </c>
      <c r="G63" s="139" t="s">
        <v>210</v>
      </c>
      <c r="H63" s="139"/>
      <c r="I63" s="140"/>
      <c r="J63" s="141"/>
      <c r="K63" s="142"/>
    </row>
    <row r="64" spans="1:11" s="154" customFormat="1" x14ac:dyDescent="0.25">
      <c r="A64" s="188">
        <v>30</v>
      </c>
      <c r="B64" s="135" t="s">
        <v>241</v>
      </c>
      <c r="C64" s="159">
        <v>1</v>
      </c>
      <c r="D64" s="136"/>
      <c r="E64" s="163">
        <v>12300</v>
      </c>
      <c r="F64" s="164">
        <v>2145</v>
      </c>
      <c r="G64" s="139" t="s">
        <v>210</v>
      </c>
      <c r="H64" s="139"/>
      <c r="I64" s="140"/>
      <c r="J64" s="141"/>
      <c r="K64" s="142"/>
    </row>
    <row r="65" spans="1:11" s="154" customFormat="1" x14ac:dyDescent="0.25">
      <c r="A65" s="188">
        <v>31</v>
      </c>
      <c r="B65" s="135" t="s">
        <v>242</v>
      </c>
      <c r="C65" s="159">
        <v>1</v>
      </c>
      <c r="D65" s="136"/>
      <c r="E65" s="163">
        <v>14950</v>
      </c>
      <c r="F65" s="164">
        <v>8970</v>
      </c>
      <c r="G65" s="139" t="s">
        <v>210</v>
      </c>
      <c r="H65" s="139"/>
      <c r="I65" s="140"/>
      <c r="J65" s="141"/>
      <c r="K65" s="142"/>
    </row>
    <row r="66" spans="1:11" s="154" customFormat="1" x14ac:dyDescent="0.25">
      <c r="A66" s="188">
        <v>32</v>
      </c>
      <c r="B66" s="135" t="s">
        <v>114</v>
      </c>
      <c r="C66" s="159">
        <v>1</v>
      </c>
      <c r="D66" s="136"/>
      <c r="E66" s="163">
        <v>14990</v>
      </c>
      <c r="F66" s="164">
        <v>3002</v>
      </c>
      <c r="G66" s="139" t="s">
        <v>210</v>
      </c>
      <c r="H66" s="139"/>
      <c r="I66" s="140"/>
      <c r="J66" s="141"/>
      <c r="K66" s="142"/>
    </row>
    <row r="67" spans="1:11" s="154" customFormat="1" x14ac:dyDescent="0.25">
      <c r="A67" s="188">
        <v>33</v>
      </c>
      <c r="B67" s="135" t="s">
        <v>243</v>
      </c>
      <c r="C67" s="159">
        <v>1</v>
      </c>
      <c r="D67" s="136"/>
      <c r="E67" s="163">
        <v>10000</v>
      </c>
      <c r="F67" s="164">
        <v>2000</v>
      </c>
      <c r="G67" s="139" t="s">
        <v>210</v>
      </c>
      <c r="H67" s="139"/>
      <c r="I67" s="140"/>
      <c r="J67" s="141"/>
      <c r="K67" s="142"/>
    </row>
    <row r="68" spans="1:11" s="154" customFormat="1" x14ac:dyDescent="0.25">
      <c r="A68" s="188">
        <v>34</v>
      </c>
      <c r="B68" s="135" t="s">
        <v>244</v>
      </c>
      <c r="C68" s="159">
        <v>1</v>
      </c>
      <c r="D68" s="136"/>
      <c r="E68" s="163">
        <v>15000</v>
      </c>
      <c r="F68" s="164">
        <v>9000</v>
      </c>
      <c r="G68" s="139" t="s">
        <v>210</v>
      </c>
      <c r="H68" s="139"/>
      <c r="I68" s="140"/>
      <c r="J68" s="141"/>
      <c r="K68" s="142"/>
    </row>
    <row r="69" spans="1:11" s="154" customFormat="1" x14ac:dyDescent="0.25">
      <c r="A69" s="188">
        <v>35</v>
      </c>
      <c r="B69" s="135" t="s">
        <v>245</v>
      </c>
      <c r="C69" s="159">
        <v>1</v>
      </c>
      <c r="D69" s="136"/>
      <c r="E69" s="163">
        <v>14187</v>
      </c>
      <c r="F69" s="164">
        <v>2837.4</v>
      </c>
      <c r="G69" s="139" t="s">
        <v>210</v>
      </c>
      <c r="H69" s="139"/>
      <c r="I69" s="140"/>
      <c r="J69" s="141"/>
      <c r="K69" s="142"/>
    </row>
    <row r="70" spans="1:11" s="154" customFormat="1" x14ac:dyDescent="0.25">
      <c r="A70" s="188">
        <v>36</v>
      </c>
      <c r="B70" s="135" t="s">
        <v>246</v>
      </c>
      <c r="C70" s="159">
        <v>1</v>
      </c>
      <c r="D70" s="136"/>
      <c r="E70" s="163">
        <v>11000</v>
      </c>
      <c r="F70" s="164">
        <v>2800</v>
      </c>
      <c r="G70" s="139" t="s">
        <v>210</v>
      </c>
      <c r="H70" s="139"/>
      <c r="I70" s="140"/>
      <c r="J70" s="141"/>
      <c r="K70" s="142"/>
    </row>
    <row r="71" spans="1:11" s="154" customFormat="1" ht="26.4" x14ac:dyDescent="0.25">
      <c r="A71" s="188">
        <v>37</v>
      </c>
      <c r="B71" s="135" t="s">
        <v>247</v>
      </c>
      <c r="C71" s="159">
        <v>1</v>
      </c>
      <c r="D71" s="136"/>
      <c r="E71" s="163">
        <v>14800</v>
      </c>
      <c r="F71" s="164">
        <v>2960</v>
      </c>
      <c r="G71" s="139" t="s">
        <v>210</v>
      </c>
      <c r="H71" s="139"/>
      <c r="I71" s="140"/>
      <c r="J71" s="141"/>
      <c r="K71" s="142"/>
    </row>
    <row r="72" spans="1:11" s="154" customFormat="1" x14ac:dyDescent="0.25">
      <c r="A72" s="188">
        <v>38</v>
      </c>
      <c r="B72" s="135" t="s">
        <v>170</v>
      </c>
      <c r="C72" s="159">
        <v>1</v>
      </c>
      <c r="D72" s="136"/>
      <c r="E72" s="163">
        <v>15000</v>
      </c>
      <c r="F72" s="164">
        <v>3000</v>
      </c>
      <c r="G72" s="139" t="s">
        <v>210</v>
      </c>
      <c r="H72" s="139"/>
      <c r="I72" s="140"/>
      <c r="J72" s="141"/>
      <c r="K72" s="142"/>
    </row>
    <row r="73" spans="1:11" s="154" customFormat="1" x14ac:dyDescent="0.25">
      <c r="A73" s="188">
        <v>39</v>
      </c>
      <c r="B73" s="135" t="s">
        <v>248</v>
      </c>
      <c r="C73" s="159">
        <v>1</v>
      </c>
      <c r="D73" s="136"/>
      <c r="E73" s="163">
        <v>14950</v>
      </c>
      <c r="F73" s="164">
        <v>8970</v>
      </c>
      <c r="G73" s="139" t="s">
        <v>210</v>
      </c>
      <c r="H73" s="139"/>
      <c r="I73" s="140"/>
      <c r="J73" s="141"/>
      <c r="K73" s="142"/>
    </row>
    <row r="74" spans="1:11" s="154" customFormat="1" x14ac:dyDescent="0.25">
      <c r="A74" s="188">
        <v>40</v>
      </c>
      <c r="B74" s="135" t="s">
        <v>249</v>
      </c>
      <c r="C74" s="159">
        <v>1</v>
      </c>
      <c r="D74" s="136"/>
      <c r="E74" s="163">
        <v>14950</v>
      </c>
      <c r="F74" s="164">
        <v>11960</v>
      </c>
      <c r="G74" s="139" t="s">
        <v>210</v>
      </c>
      <c r="H74" s="139"/>
      <c r="I74" s="140"/>
      <c r="J74" s="141"/>
      <c r="K74" s="142"/>
    </row>
    <row r="75" spans="1:11" s="154" customFormat="1" x14ac:dyDescent="0.25">
      <c r="A75" s="188">
        <v>41</v>
      </c>
      <c r="B75" s="135" t="s">
        <v>250</v>
      </c>
      <c r="C75" s="159">
        <v>1</v>
      </c>
      <c r="D75" s="136"/>
      <c r="E75" s="163">
        <v>14990</v>
      </c>
      <c r="F75" s="164">
        <v>8744</v>
      </c>
      <c r="G75" s="139" t="s">
        <v>210</v>
      </c>
      <c r="H75" s="139"/>
      <c r="I75" s="140"/>
      <c r="J75" s="141"/>
      <c r="K75" s="142"/>
    </row>
    <row r="76" spans="1:11" s="154" customFormat="1" x14ac:dyDescent="0.25">
      <c r="A76" s="188">
        <v>42</v>
      </c>
      <c r="B76" s="135" t="s">
        <v>251</v>
      </c>
      <c r="C76" s="159">
        <v>1</v>
      </c>
      <c r="D76" s="136"/>
      <c r="E76" s="163">
        <v>14990</v>
      </c>
      <c r="F76" s="164">
        <v>5996</v>
      </c>
      <c r="G76" s="139" t="s">
        <v>210</v>
      </c>
      <c r="H76" s="139"/>
      <c r="I76" s="140"/>
      <c r="J76" s="141"/>
      <c r="K76" s="142"/>
    </row>
    <row r="77" spans="1:11" s="154" customFormat="1" ht="26.4" x14ac:dyDescent="0.25">
      <c r="A77" s="188">
        <v>43</v>
      </c>
      <c r="B77" s="135" t="s">
        <v>252</v>
      </c>
      <c r="C77" s="159">
        <v>1</v>
      </c>
      <c r="D77" s="136"/>
      <c r="E77" s="163">
        <v>14980</v>
      </c>
      <c r="F77" s="164">
        <v>8988</v>
      </c>
      <c r="G77" s="139" t="s">
        <v>210</v>
      </c>
      <c r="H77" s="139"/>
      <c r="I77" s="140"/>
      <c r="J77" s="141"/>
      <c r="K77" s="142"/>
    </row>
    <row r="78" spans="1:11" s="154" customFormat="1" x14ac:dyDescent="0.25">
      <c r="A78" s="188">
        <v>44</v>
      </c>
      <c r="B78" s="135" t="s">
        <v>253</v>
      </c>
      <c r="C78" s="159">
        <v>1</v>
      </c>
      <c r="D78" s="136"/>
      <c r="E78" s="163">
        <v>13390</v>
      </c>
      <c r="F78" s="164">
        <v>5356</v>
      </c>
      <c r="G78" s="139" t="s">
        <v>210</v>
      </c>
      <c r="H78" s="139"/>
      <c r="I78" s="140"/>
      <c r="J78" s="141"/>
      <c r="K78" s="142"/>
    </row>
    <row r="79" spans="1:11" s="154" customFormat="1" x14ac:dyDescent="0.25">
      <c r="A79" s="188">
        <v>45</v>
      </c>
      <c r="B79" s="135" t="s">
        <v>254</v>
      </c>
      <c r="C79" s="159">
        <v>1</v>
      </c>
      <c r="D79" s="136"/>
      <c r="E79" s="163">
        <v>13390</v>
      </c>
      <c r="F79" s="164">
        <v>5356</v>
      </c>
      <c r="G79" s="139" t="s">
        <v>210</v>
      </c>
      <c r="H79" s="139"/>
      <c r="I79" s="140"/>
      <c r="J79" s="141"/>
      <c r="K79" s="142"/>
    </row>
    <row r="80" spans="1:11" s="154" customFormat="1" ht="26.4" x14ac:dyDescent="0.25">
      <c r="A80" s="188">
        <v>46</v>
      </c>
      <c r="B80" s="135" t="s">
        <v>163</v>
      </c>
      <c r="C80" s="159">
        <v>1</v>
      </c>
      <c r="D80" s="136"/>
      <c r="E80" s="163">
        <v>13800</v>
      </c>
      <c r="F80" s="164">
        <v>5520</v>
      </c>
      <c r="G80" s="139" t="s">
        <v>210</v>
      </c>
      <c r="H80" s="139"/>
      <c r="I80" s="140"/>
      <c r="J80" s="141"/>
      <c r="K80" s="142"/>
    </row>
    <row r="81" spans="1:11" s="154" customFormat="1" ht="26.4" x14ac:dyDescent="0.25">
      <c r="A81" s="188">
        <v>47</v>
      </c>
      <c r="B81" s="135" t="s">
        <v>132</v>
      </c>
      <c r="C81" s="159">
        <v>1</v>
      </c>
      <c r="D81" s="136"/>
      <c r="E81" s="163">
        <v>14990</v>
      </c>
      <c r="F81" s="164">
        <v>4746.8329999999996</v>
      </c>
      <c r="G81" s="139" t="s">
        <v>210</v>
      </c>
      <c r="H81" s="139"/>
      <c r="I81" s="140"/>
      <c r="J81" s="141"/>
      <c r="K81" s="142"/>
    </row>
    <row r="82" spans="1:11" s="154" customFormat="1" x14ac:dyDescent="0.25">
      <c r="A82" s="188">
        <v>48</v>
      </c>
      <c r="B82" s="135" t="s">
        <v>255</v>
      </c>
      <c r="C82" s="159">
        <v>1</v>
      </c>
      <c r="D82" s="136"/>
      <c r="E82" s="163">
        <v>13800</v>
      </c>
      <c r="F82" s="164">
        <v>5520</v>
      </c>
      <c r="G82" s="139" t="s">
        <v>210</v>
      </c>
      <c r="H82" s="139"/>
      <c r="I82" s="140"/>
      <c r="J82" s="141"/>
      <c r="K82" s="142"/>
    </row>
    <row r="83" spans="1:11" s="154" customFormat="1" x14ac:dyDescent="0.25">
      <c r="A83" s="188">
        <v>49</v>
      </c>
      <c r="B83" s="135" t="s">
        <v>256</v>
      </c>
      <c r="C83" s="159">
        <v>1</v>
      </c>
      <c r="D83" s="136"/>
      <c r="E83" s="163">
        <v>14950</v>
      </c>
      <c r="F83" s="164">
        <v>8970</v>
      </c>
      <c r="G83" s="139" t="s">
        <v>210</v>
      </c>
      <c r="H83" s="139"/>
      <c r="I83" s="140"/>
      <c r="J83" s="141"/>
      <c r="K83" s="142"/>
    </row>
    <row r="84" spans="1:11" s="154" customFormat="1" x14ac:dyDescent="0.25">
      <c r="A84" s="188">
        <v>50</v>
      </c>
      <c r="B84" s="135" t="s">
        <v>257</v>
      </c>
      <c r="C84" s="159">
        <v>1</v>
      </c>
      <c r="D84" s="136"/>
      <c r="E84" s="163">
        <v>14900</v>
      </c>
      <c r="F84" s="164">
        <v>8940</v>
      </c>
      <c r="G84" s="139" t="s">
        <v>210</v>
      </c>
      <c r="H84" s="139"/>
      <c r="I84" s="140"/>
      <c r="J84" s="141"/>
      <c r="K84" s="142"/>
    </row>
    <row r="85" spans="1:11" s="154" customFormat="1" x14ac:dyDescent="0.25">
      <c r="A85" s="188">
        <v>51</v>
      </c>
      <c r="B85" s="135" t="s">
        <v>258</v>
      </c>
      <c r="C85" s="159">
        <v>1</v>
      </c>
      <c r="D85" s="136"/>
      <c r="E85" s="163">
        <v>14000</v>
      </c>
      <c r="F85" s="164">
        <v>8400</v>
      </c>
      <c r="G85" s="139" t="s">
        <v>210</v>
      </c>
      <c r="H85" s="139"/>
      <c r="I85" s="140"/>
      <c r="J85" s="141"/>
      <c r="K85" s="142"/>
    </row>
    <row r="86" spans="1:11" s="154" customFormat="1" x14ac:dyDescent="0.25">
      <c r="A86" s="188">
        <v>52</v>
      </c>
      <c r="B86" s="135" t="s">
        <v>259</v>
      </c>
      <c r="C86" s="159">
        <v>1</v>
      </c>
      <c r="D86" s="136"/>
      <c r="E86" s="163">
        <v>14000</v>
      </c>
      <c r="F86" s="164">
        <v>8400</v>
      </c>
      <c r="G86" s="139" t="s">
        <v>210</v>
      </c>
      <c r="H86" s="139"/>
      <c r="I86" s="140"/>
      <c r="J86" s="141"/>
      <c r="K86" s="142"/>
    </row>
    <row r="87" spans="1:11" s="154" customFormat="1" x14ac:dyDescent="0.25">
      <c r="A87" s="188">
        <v>53</v>
      </c>
      <c r="B87" s="135" t="s">
        <v>128</v>
      </c>
      <c r="C87" s="159">
        <v>1</v>
      </c>
      <c r="D87" s="136"/>
      <c r="E87" s="163">
        <v>14990</v>
      </c>
      <c r="F87" s="164">
        <v>11992</v>
      </c>
      <c r="G87" s="139" t="s">
        <v>210</v>
      </c>
      <c r="H87" s="139"/>
      <c r="I87" s="140"/>
      <c r="J87" s="141"/>
      <c r="K87" s="142"/>
    </row>
    <row r="88" spans="1:11" s="154" customFormat="1" x14ac:dyDescent="0.25">
      <c r="A88" s="188">
        <v>54</v>
      </c>
      <c r="B88" s="135" t="s">
        <v>260</v>
      </c>
      <c r="C88" s="159">
        <v>1</v>
      </c>
      <c r="D88" s="136"/>
      <c r="E88" s="163">
        <v>14000</v>
      </c>
      <c r="F88" s="164">
        <v>8400</v>
      </c>
      <c r="G88" s="139" t="s">
        <v>210</v>
      </c>
      <c r="H88" s="139"/>
      <c r="I88" s="140"/>
      <c r="J88" s="141"/>
      <c r="K88" s="142"/>
    </row>
    <row r="89" spans="1:11" s="154" customFormat="1" ht="26.4" x14ac:dyDescent="0.25">
      <c r="A89" s="188">
        <v>55</v>
      </c>
      <c r="B89" s="135" t="s">
        <v>261</v>
      </c>
      <c r="C89" s="159">
        <v>1</v>
      </c>
      <c r="D89" s="136"/>
      <c r="E89" s="163">
        <v>15000</v>
      </c>
      <c r="F89" s="164">
        <v>9000</v>
      </c>
      <c r="G89" s="139" t="s">
        <v>210</v>
      </c>
      <c r="H89" s="139"/>
      <c r="I89" s="140"/>
      <c r="J89" s="141"/>
      <c r="K89" s="142"/>
    </row>
    <row r="90" spans="1:11" s="154" customFormat="1" ht="26.4" x14ac:dyDescent="0.25">
      <c r="A90" s="188">
        <v>56</v>
      </c>
      <c r="B90" s="135" t="s">
        <v>262</v>
      </c>
      <c r="C90" s="159">
        <v>1</v>
      </c>
      <c r="D90" s="136"/>
      <c r="E90" s="163">
        <v>15000</v>
      </c>
      <c r="F90" s="164">
        <v>9000</v>
      </c>
      <c r="G90" s="139" t="s">
        <v>210</v>
      </c>
      <c r="H90" s="139"/>
      <c r="I90" s="140"/>
      <c r="J90" s="141"/>
      <c r="K90" s="142"/>
    </row>
    <row r="91" spans="1:11" s="154" customFormat="1" x14ac:dyDescent="0.25">
      <c r="A91" s="188">
        <v>57</v>
      </c>
      <c r="B91" s="135" t="s">
        <v>263</v>
      </c>
      <c r="C91" s="159">
        <v>1</v>
      </c>
      <c r="D91" s="136"/>
      <c r="E91" s="163">
        <v>14990</v>
      </c>
      <c r="F91" s="164">
        <v>8994</v>
      </c>
      <c r="G91" s="139" t="s">
        <v>210</v>
      </c>
      <c r="H91" s="139"/>
      <c r="I91" s="140"/>
      <c r="J91" s="141"/>
      <c r="K91" s="142"/>
    </row>
    <row r="92" spans="1:11" s="154" customFormat="1" ht="26.4" x14ac:dyDescent="0.25">
      <c r="A92" s="188">
        <v>58</v>
      </c>
      <c r="B92" s="135" t="s">
        <v>264</v>
      </c>
      <c r="C92" s="159">
        <v>1</v>
      </c>
      <c r="D92" s="136"/>
      <c r="E92" s="163">
        <v>14990</v>
      </c>
      <c r="F92" s="164">
        <v>8744.1669999999995</v>
      </c>
      <c r="G92" s="139" t="s">
        <v>210</v>
      </c>
      <c r="H92" s="139"/>
      <c r="I92" s="140"/>
      <c r="J92" s="141"/>
      <c r="K92" s="142"/>
    </row>
    <row r="93" spans="1:11" s="154" customFormat="1" x14ac:dyDescent="0.25">
      <c r="A93" s="188">
        <v>59</v>
      </c>
      <c r="B93" s="135" t="s">
        <v>171</v>
      </c>
      <c r="C93" s="159">
        <v>1</v>
      </c>
      <c r="D93" s="136"/>
      <c r="E93" s="163">
        <v>12500</v>
      </c>
      <c r="F93" s="164">
        <v>7500</v>
      </c>
      <c r="G93" s="139" t="s">
        <v>210</v>
      </c>
      <c r="H93" s="139"/>
      <c r="I93" s="140"/>
      <c r="J93" s="141"/>
      <c r="K93" s="142"/>
    </row>
    <row r="94" spans="1:11" s="154" customFormat="1" x14ac:dyDescent="0.25">
      <c r="A94" s="188">
        <v>60</v>
      </c>
      <c r="B94" s="135" t="s">
        <v>162</v>
      </c>
      <c r="C94" s="159">
        <v>1</v>
      </c>
      <c r="D94" s="136"/>
      <c r="E94" s="163">
        <v>14700</v>
      </c>
      <c r="F94" s="164">
        <v>8820</v>
      </c>
      <c r="G94" s="139" t="s">
        <v>210</v>
      </c>
      <c r="H94" s="139"/>
      <c r="I94" s="140"/>
      <c r="J94" s="141"/>
      <c r="K94" s="142"/>
    </row>
    <row r="95" spans="1:11" s="154" customFormat="1" x14ac:dyDescent="0.25">
      <c r="A95" s="188">
        <v>61</v>
      </c>
      <c r="B95" s="135" t="s">
        <v>265</v>
      </c>
      <c r="C95" s="159">
        <v>1</v>
      </c>
      <c r="D95" s="136"/>
      <c r="E95" s="163">
        <v>15000</v>
      </c>
      <c r="F95" s="164">
        <v>9000</v>
      </c>
      <c r="G95" s="139" t="s">
        <v>210</v>
      </c>
      <c r="H95" s="139"/>
      <c r="I95" s="140"/>
      <c r="J95" s="141"/>
      <c r="K95" s="142"/>
    </row>
    <row r="96" spans="1:11" s="154" customFormat="1" x14ac:dyDescent="0.25">
      <c r="A96" s="188">
        <v>62</v>
      </c>
      <c r="B96" s="135" t="s">
        <v>266</v>
      </c>
      <c r="C96" s="159">
        <v>1</v>
      </c>
      <c r="D96" s="136"/>
      <c r="E96" s="163">
        <v>14700</v>
      </c>
      <c r="F96" s="164">
        <v>8820</v>
      </c>
      <c r="G96" s="139" t="s">
        <v>210</v>
      </c>
      <c r="H96" s="139"/>
      <c r="I96" s="140"/>
      <c r="J96" s="141"/>
      <c r="K96" s="142"/>
    </row>
    <row r="97" spans="1:11" s="154" customFormat="1" ht="26.4" x14ac:dyDescent="0.25">
      <c r="A97" s="188">
        <v>63</v>
      </c>
      <c r="B97" s="135" t="s">
        <v>267</v>
      </c>
      <c r="C97" s="159">
        <v>1</v>
      </c>
      <c r="D97" s="136"/>
      <c r="E97" s="163">
        <v>14550</v>
      </c>
      <c r="F97" s="164">
        <v>8730</v>
      </c>
      <c r="G97" s="139" t="s">
        <v>210</v>
      </c>
      <c r="H97" s="139"/>
      <c r="I97" s="140"/>
      <c r="J97" s="141"/>
      <c r="K97" s="142"/>
    </row>
    <row r="98" spans="1:11" s="154" customFormat="1" x14ac:dyDescent="0.25">
      <c r="A98" s="188">
        <v>64</v>
      </c>
      <c r="B98" s="135" t="s">
        <v>268</v>
      </c>
      <c r="C98" s="159">
        <v>1</v>
      </c>
      <c r="D98" s="136"/>
      <c r="E98" s="163">
        <v>23600</v>
      </c>
      <c r="F98" s="164">
        <v>18880</v>
      </c>
      <c r="G98" s="139" t="s">
        <v>210</v>
      </c>
      <c r="H98" s="139"/>
      <c r="I98" s="140"/>
      <c r="J98" s="141"/>
      <c r="K98" s="142"/>
    </row>
    <row r="99" spans="1:11" s="154" customFormat="1" x14ac:dyDescent="0.25">
      <c r="A99" s="188">
        <v>65</v>
      </c>
      <c r="B99" s="135" t="s">
        <v>103</v>
      </c>
      <c r="C99" s="159">
        <v>1</v>
      </c>
      <c r="D99" s="136"/>
      <c r="E99" s="163">
        <v>14375</v>
      </c>
      <c r="F99" s="164">
        <v>11500</v>
      </c>
      <c r="G99" s="139" t="s">
        <v>210</v>
      </c>
      <c r="H99" s="139"/>
      <c r="I99" s="140"/>
      <c r="J99" s="141"/>
      <c r="K99" s="142"/>
    </row>
    <row r="100" spans="1:11" s="154" customFormat="1" x14ac:dyDescent="0.25">
      <c r="A100" s="188">
        <v>66</v>
      </c>
      <c r="B100" s="135" t="s">
        <v>197</v>
      </c>
      <c r="C100" s="159">
        <v>1</v>
      </c>
      <c r="D100" s="136"/>
      <c r="E100" s="163">
        <v>25000</v>
      </c>
      <c r="F100" s="164">
        <v>20000</v>
      </c>
      <c r="G100" s="139" t="s">
        <v>210</v>
      </c>
      <c r="H100" s="139"/>
      <c r="I100" s="140"/>
      <c r="J100" s="141"/>
      <c r="K100" s="142"/>
    </row>
    <row r="101" spans="1:11" s="154" customFormat="1" x14ac:dyDescent="0.25">
      <c r="A101" s="188">
        <v>67</v>
      </c>
      <c r="B101" s="135" t="s">
        <v>155</v>
      </c>
      <c r="C101" s="159">
        <v>1</v>
      </c>
      <c r="D101" s="136"/>
      <c r="E101" s="163">
        <v>15000</v>
      </c>
      <c r="F101" s="164">
        <v>12000</v>
      </c>
      <c r="G101" s="139" t="s">
        <v>210</v>
      </c>
      <c r="H101" s="139"/>
      <c r="I101" s="140"/>
      <c r="J101" s="141"/>
      <c r="K101" s="142"/>
    </row>
    <row r="102" spans="1:11" s="182" customFormat="1" x14ac:dyDescent="0.25">
      <c r="A102" s="185" t="s">
        <v>53</v>
      </c>
      <c r="B102" s="176" t="s">
        <v>56</v>
      </c>
      <c r="C102" s="186">
        <f>SUM(C103:C117)</f>
        <v>15</v>
      </c>
      <c r="D102" s="186">
        <f t="shared" ref="D102:F102" si="7">SUM(D103:D117)</f>
        <v>0</v>
      </c>
      <c r="E102" s="177">
        <f t="shared" si="7"/>
        <v>779727.39999999991</v>
      </c>
      <c r="F102" s="177">
        <f t="shared" si="7"/>
        <v>132718.39999999999</v>
      </c>
      <c r="G102" s="178" t="s">
        <v>210</v>
      </c>
      <c r="H102" s="178"/>
      <c r="I102" s="179"/>
      <c r="J102" s="180"/>
      <c r="K102" s="181"/>
    </row>
    <row r="103" spans="1:11" s="154" customFormat="1" x14ac:dyDescent="0.25">
      <c r="A103" s="189">
        <v>1</v>
      </c>
      <c r="B103" s="135" t="s">
        <v>269</v>
      </c>
      <c r="C103" s="159">
        <v>1</v>
      </c>
      <c r="D103" s="136"/>
      <c r="E103" s="165">
        <v>93240</v>
      </c>
      <c r="F103" s="165">
        <v>0</v>
      </c>
      <c r="G103" s="139" t="s">
        <v>210</v>
      </c>
      <c r="H103" s="139"/>
      <c r="I103" s="140"/>
      <c r="J103" s="141"/>
      <c r="K103" s="142"/>
    </row>
    <row r="104" spans="1:11" s="154" customFormat="1" x14ac:dyDescent="0.25">
      <c r="A104" s="189">
        <v>2</v>
      </c>
      <c r="B104" s="135" t="s">
        <v>270</v>
      </c>
      <c r="C104" s="159">
        <v>1</v>
      </c>
      <c r="D104" s="136"/>
      <c r="E104" s="165">
        <v>12350</v>
      </c>
      <c r="F104" s="165">
        <v>3705</v>
      </c>
      <c r="G104" s="139" t="s">
        <v>210</v>
      </c>
      <c r="H104" s="139"/>
      <c r="I104" s="140"/>
      <c r="J104" s="141"/>
      <c r="K104" s="142"/>
    </row>
    <row r="105" spans="1:11" s="154" customFormat="1" x14ac:dyDescent="0.25">
      <c r="A105" s="189">
        <v>3</v>
      </c>
      <c r="B105" s="135" t="s">
        <v>270</v>
      </c>
      <c r="C105" s="159">
        <v>1</v>
      </c>
      <c r="D105" s="136"/>
      <c r="E105" s="165">
        <v>19290</v>
      </c>
      <c r="F105" s="165">
        <v>9645</v>
      </c>
      <c r="G105" s="139" t="s">
        <v>210</v>
      </c>
      <c r="H105" s="139"/>
      <c r="I105" s="140"/>
      <c r="J105" s="141"/>
      <c r="K105" s="142"/>
    </row>
    <row r="106" spans="1:11" s="154" customFormat="1" x14ac:dyDescent="0.25">
      <c r="A106" s="189">
        <v>4</v>
      </c>
      <c r="B106" s="135" t="s">
        <v>102</v>
      </c>
      <c r="C106" s="159">
        <v>1</v>
      </c>
      <c r="D106" s="136"/>
      <c r="E106" s="165">
        <v>90000</v>
      </c>
      <c r="F106" s="165">
        <v>78750</v>
      </c>
      <c r="G106" s="139" t="s">
        <v>210</v>
      </c>
      <c r="H106" s="139"/>
      <c r="I106" s="140"/>
      <c r="J106" s="141"/>
      <c r="K106" s="142"/>
    </row>
    <row r="107" spans="1:11" s="154" customFormat="1" x14ac:dyDescent="0.25">
      <c r="A107" s="189">
        <v>5</v>
      </c>
      <c r="B107" s="135" t="s">
        <v>271</v>
      </c>
      <c r="C107" s="159">
        <v>1</v>
      </c>
      <c r="D107" s="136"/>
      <c r="E107" s="165">
        <v>27500</v>
      </c>
      <c r="F107" s="165">
        <v>0</v>
      </c>
      <c r="G107" s="139" t="s">
        <v>210</v>
      </c>
      <c r="H107" s="139"/>
      <c r="I107" s="140"/>
      <c r="J107" s="141"/>
      <c r="K107" s="142"/>
    </row>
    <row r="108" spans="1:11" s="154" customFormat="1" x14ac:dyDescent="0.25">
      <c r="A108" s="189">
        <v>6</v>
      </c>
      <c r="B108" s="135" t="s">
        <v>272</v>
      </c>
      <c r="C108" s="159">
        <v>1</v>
      </c>
      <c r="D108" s="136"/>
      <c r="E108" s="165">
        <v>52000</v>
      </c>
      <c r="F108" s="165">
        <v>0</v>
      </c>
      <c r="G108" s="139" t="s">
        <v>210</v>
      </c>
      <c r="H108" s="139"/>
      <c r="I108" s="140"/>
      <c r="J108" s="141"/>
      <c r="K108" s="142"/>
    </row>
    <row r="109" spans="1:11" s="154" customFormat="1" x14ac:dyDescent="0.25">
      <c r="A109" s="189">
        <v>7</v>
      </c>
      <c r="B109" s="135" t="s">
        <v>273</v>
      </c>
      <c r="C109" s="159">
        <v>1</v>
      </c>
      <c r="D109" s="136"/>
      <c r="E109" s="165">
        <v>171491.1</v>
      </c>
      <c r="F109" s="165">
        <v>0</v>
      </c>
      <c r="G109" s="139" t="s">
        <v>210</v>
      </c>
      <c r="H109" s="139"/>
      <c r="I109" s="140"/>
      <c r="J109" s="141"/>
      <c r="K109" s="142"/>
    </row>
    <row r="110" spans="1:11" s="154" customFormat="1" x14ac:dyDescent="0.25">
      <c r="A110" s="189">
        <v>8</v>
      </c>
      <c r="B110" s="135" t="s">
        <v>274</v>
      </c>
      <c r="C110" s="159">
        <v>1</v>
      </c>
      <c r="D110" s="136"/>
      <c r="E110" s="165">
        <v>32400</v>
      </c>
      <c r="F110" s="165">
        <v>0</v>
      </c>
      <c r="G110" s="139" t="s">
        <v>210</v>
      </c>
      <c r="H110" s="139"/>
      <c r="I110" s="140"/>
      <c r="J110" s="141"/>
      <c r="K110" s="142"/>
    </row>
    <row r="111" spans="1:11" s="154" customFormat="1" x14ac:dyDescent="0.25">
      <c r="A111" s="189">
        <v>9</v>
      </c>
      <c r="B111" s="135" t="s">
        <v>275</v>
      </c>
      <c r="C111" s="159">
        <v>1</v>
      </c>
      <c r="D111" s="136"/>
      <c r="E111" s="165">
        <v>15000</v>
      </c>
      <c r="F111" s="165">
        <v>0</v>
      </c>
      <c r="G111" s="139" t="s">
        <v>210</v>
      </c>
      <c r="H111" s="139"/>
      <c r="I111" s="140"/>
      <c r="J111" s="141"/>
      <c r="K111" s="142"/>
    </row>
    <row r="112" spans="1:11" s="154" customFormat="1" x14ac:dyDescent="0.25">
      <c r="A112" s="189">
        <v>10</v>
      </c>
      <c r="B112" s="135" t="s">
        <v>276</v>
      </c>
      <c r="C112" s="159">
        <v>1</v>
      </c>
      <c r="D112" s="136"/>
      <c r="E112" s="165">
        <v>17000</v>
      </c>
      <c r="F112" s="165">
        <v>0</v>
      </c>
      <c r="G112" s="139" t="s">
        <v>210</v>
      </c>
      <c r="H112" s="139"/>
      <c r="I112" s="140"/>
      <c r="J112" s="141"/>
      <c r="K112" s="142"/>
    </row>
    <row r="113" spans="1:11" s="154" customFormat="1" x14ac:dyDescent="0.25">
      <c r="A113" s="189">
        <v>11</v>
      </c>
      <c r="B113" s="135" t="s">
        <v>276</v>
      </c>
      <c r="C113" s="159">
        <v>1</v>
      </c>
      <c r="D113" s="136"/>
      <c r="E113" s="165">
        <v>53900</v>
      </c>
      <c r="F113" s="165">
        <v>0</v>
      </c>
      <c r="G113" s="139" t="s">
        <v>210</v>
      </c>
      <c r="H113" s="139"/>
      <c r="I113" s="140"/>
      <c r="J113" s="141"/>
      <c r="K113" s="142"/>
    </row>
    <row r="114" spans="1:11" s="154" customFormat="1" x14ac:dyDescent="0.25">
      <c r="A114" s="189">
        <v>12</v>
      </c>
      <c r="B114" s="135" t="s">
        <v>276</v>
      </c>
      <c r="C114" s="159">
        <v>1</v>
      </c>
      <c r="D114" s="136"/>
      <c r="E114" s="165">
        <v>141848.29999999999</v>
      </c>
      <c r="F114" s="165">
        <v>0</v>
      </c>
      <c r="G114" s="139" t="s">
        <v>210</v>
      </c>
      <c r="H114" s="139"/>
      <c r="I114" s="140"/>
      <c r="J114" s="141"/>
      <c r="K114" s="142"/>
    </row>
    <row r="115" spans="1:11" s="154" customFormat="1" ht="26.4" x14ac:dyDescent="0.25">
      <c r="A115" s="189">
        <v>13</v>
      </c>
      <c r="B115" s="135" t="s">
        <v>277</v>
      </c>
      <c r="C115" s="159">
        <v>1</v>
      </c>
      <c r="D115" s="136"/>
      <c r="E115" s="165">
        <v>11740</v>
      </c>
      <c r="F115" s="165">
        <v>7044</v>
      </c>
      <c r="G115" s="139" t="s">
        <v>210</v>
      </c>
      <c r="H115" s="139"/>
      <c r="I115" s="140"/>
      <c r="J115" s="141"/>
      <c r="K115" s="142"/>
    </row>
    <row r="116" spans="1:11" s="154" customFormat="1" x14ac:dyDescent="0.25">
      <c r="A116" s="189">
        <v>14</v>
      </c>
      <c r="B116" s="135" t="s">
        <v>104</v>
      </c>
      <c r="C116" s="159">
        <v>1</v>
      </c>
      <c r="D116" s="136"/>
      <c r="E116" s="165">
        <v>30000</v>
      </c>
      <c r="F116" s="165">
        <v>24000</v>
      </c>
      <c r="G116" s="139" t="s">
        <v>210</v>
      </c>
      <c r="H116" s="139"/>
      <c r="I116" s="140"/>
      <c r="J116" s="141"/>
      <c r="K116" s="142"/>
    </row>
    <row r="117" spans="1:11" s="154" customFormat="1" x14ac:dyDescent="0.25">
      <c r="A117" s="189">
        <v>15</v>
      </c>
      <c r="B117" s="135" t="s">
        <v>105</v>
      </c>
      <c r="C117" s="159">
        <v>1</v>
      </c>
      <c r="D117" s="136"/>
      <c r="E117" s="165">
        <v>11968</v>
      </c>
      <c r="F117" s="165">
        <v>9574.4</v>
      </c>
      <c r="G117" s="139" t="s">
        <v>210</v>
      </c>
      <c r="H117" s="139"/>
      <c r="I117" s="140"/>
      <c r="J117" s="141"/>
      <c r="K117" s="142"/>
    </row>
    <row r="118" spans="1:11" s="182" customFormat="1" x14ac:dyDescent="0.25">
      <c r="A118" s="175" t="s">
        <v>54</v>
      </c>
      <c r="B118" s="176" t="s">
        <v>57</v>
      </c>
      <c r="C118" s="177">
        <f>SUM(C119:C121)</f>
        <v>5</v>
      </c>
      <c r="D118" s="177">
        <f t="shared" ref="D118:F118" si="8">SUM(D119:D121)</f>
        <v>0</v>
      </c>
      <c r="E118" s="177">
        <f t="shared" si="8"/>
        <v>206735</v>
      </c>
      <c r="F118" s="177">
        <f t="shared" si="8"/>
        <v>34500</v>
      </c>
      <c r="G118" s="178" t="s">
        <v>210</v>
      </c>
      <c r="H118" s="178"/>
      <c r="I118" s="179"/>
      <c r="J118" s="180"/>
      <c r="K118" s="181"/>
    </row>
    <row r="119" spans="1:11" s="154" customFormat="1" x14ac:dyDescent="0.25">
      <c r="A119" s="189">
        <v>1</v>
      </c>
      <c r="B119" s="135" t="s">
        <v>196</v>
      </c>
      <c r="C119" s="160">
        <v>3</v>
      </c>
      <c r="D119" s="136"/>
      <c r="E119" s="165">
        <f>14375*3</f>
        <v>43125</v>
      </c>
      <c r="F119" s="165">
        <f>11500*3</f>
        <v>34500</v>
      </c>
      <c r="G119" s="139" t="s">
        <v>210</v>
      </c>
      <c r="H119" s="139"/>
      <c r="I119" s="140"/>
      <c r="J119" s="141"/>
      <c r="K119" s="142"/>
    </row>
    <row r="120" spans="1:11" s="154" customFormat="1" x14ac:dyDescent="0.25">
      <c r="A120" s="189">
        <v>2</v>
      </c>
      <c r="B120" s="135" t="s">
        <v>278</v>
      </c>
      <c r="C120" s="160">
        <v>1</v>
      </c>
      <c r="D120" s="136"/>
      <c r="E120" s="165">
        <v>80140</v>
      </c>
      <c r="F120" s="165">
        <v>0</v>
      </c>
      <c r="G120" s="139" t="s">
        <v>210</v>
      </c>
      <c r="H120" s="139"/>
      <c r="I120" s="140"/>
      <c r="J120" s="141"/>
      <c r="K120" s="142"/>
    </row>
    <row r="121" spans="1:11" s="154" customFormat="1" x14ac:dyDescent="0.25">
      <c r="A121" s="189">
        <v>3</v>
      </c>
      <c r="B121" s="135" t="s">
        <v>279</v>
      </c>
      <c r="C121" s="160">
        <v>1</v>
      </c>
      <c r="D121" s="136"/>
      <c r="E121" s="165">
        <v>83470</v>
      </c>
      <c r="F121" s="165">
        <v>0</v>
      </c>
      <c r="G121" s="139" t="s">
        <v>210</v>
      </c>
      <c r="H121" s="139"/>
      <c r="I121" s="140"/>
      <c r="J121" s="141"/>
      <c r="K121" s="142"/>
    </row>
    <row r="122" spans="1:11" s="154" customFormat="1" ht="26.4" x14ac:dyDescent="0.25">
      <c r="A122" s="144">
        <v>5</v>
      </c>
      <c r="B122" s="145" t="s">
        <v>58</v>
      </c>
      <c r="C122" s="136"/>
      <c r="D122" s="136"/>
      <c r="E122" s="137">
        <v>0</v>
      </c>
      <c r="F122" s="138">
        <v>0</v>
      </c>
      <c r="G122" s="139"/>
      <c r="H122" s="139"/>
      <c r="I122" s="140"/>
      <c r="J122" s="141"/>
      <c r="K122" s="142"/>
    </row>
    <row r="123" spans="1:11" s="154" customFormat="1" x14ac:dyDescent="0.25">
      <c r="A123" s="144"/>
      <c r="B123" s="146" t="s">
        <v>59</v>
      </c>
      <c r="C123" s="136"/>
      <c r="D123" s="136"/>
      <c r="E123" s="137">
        <v>0</v>
      </c>
      <c r="F123" s="138">
        <v>0</v>
      </c>
      <c r="G123" s="139"/>
      <c r="H123" s="139"/>
      <c r="I123" s="140"/>
      <c r="J123" s="141"/>
      <c r="K123" s="142"/>
    </row>
    <row r="124" spans="1:11" s="154" customFormat="1" x14ac:dyDescent="0.25">
      <c r="A124" s="144">
        <v>6</v>
      </c>
      <c r="B124" s="145" t="s">
        <v>60</v>
      </c>
      <c r="C124" s="136"/>
      <c r="D124" s="136"/>
      <c r="E124" s="137">
        <v>0</v>
      </c>
      <c r="F124" s="138">
        <v>0</v>
      </c>
      <c r="G124" s="139"/>
      <c r="H124" s="139"/>
      <c r="I124" s="140"/>
      <c r="J124" s="141"/>
      <c r="K124" s="142"/>
    </row>
    <row r="125" spans="1:11" s="154" customFormat="1" x14ac:dyDescent="0.25">
      <c r="A125" s="144"/>
      <c r="B125" s="146" t="s">
        <v>59</v>
      </c>
      <c r="C125" s="147"/>
      <c r="D125" s="147"/>
      <c r="E125" s="148">
        <v>0</v>
      </c>
      <c r="F125" s="148">
        <v>0</v>
      </c>
      <c r="G125" s="139"/>
      <c r="H125" s="139"/>
      <c r="I125" s="147"/>
      <c r="J125" s="141"/>
      <c r="K125" s="147"/>
    </row>
    <row r="126" spans="1:11" s="154" customFormat="1" x14ac:dyDescent="0.25">
      <c r="A126" s="144">
        <v>7</v>
      </c>
      <c r="B126" s="145" t="s">
        <v>61</v>
      </c>
      <c r="C126" s="161">
        <f>SUM(C127:C167)</f>
        <v>41</v>
      </c>
      <c r="D126" s="161">
        <f t="shared" ref="D126:F126" si="9">SUM(D127:D167)</f>
        <v>0</v>
      </c>
      <c r="E126" s="162">
        <f t="shared" si="9"/>
        <v>1337492</v>
      </c>
      <c r="F126" s="162">
        <f t="shared" si="9"/>
        <v>143592</v>
      </c>
      <c r="G126" s="139" t="s">
        <v>210</v>
      </c>
      <c r="H126" s="139"/>
      <c r="I126" s="147"/>
      <c r="J126" s="141"/>
      <c r="K126" s="147"/>
    </row>
    <row r="127" spans="1:11" s="154" customFormat="1" x14ac:dyDescent="0.25">
      <c r="A127" s="187">
        <v>1</v>
      </c>
      <c r="B127" s="135" t="s">
        <v>280</v>
      </c>
      <c r="C127" s="159">
        <v>1</v>
      </c>
      <c r="D127" s="147"/>
      <c r="E127" s="143">
        <v>20000</v>
      </c>
      <c r="F127" s="143">
        <v>0</v>
      </c>
      <c r="G127" s="139" t="s">
        <v>210</v>
      </c>
      <c r="H127" s="139"/>
      <c r="I127" s="147"/>
      <c r="J127" s="141"/>
      <c r="K127" s="147"/>
    </row>
    <row r="128" spans="1:11" s="154" customFormat="1" x14ac:dyDescent="0.25">
      <c r="A128" s="187">
        <v>2</v>
      </c>
      <c r="B128" s="135" t="s">
        <v>281</v>
      </c>
      <c r="C128" s="159">
        <v>1</v>
      </c>
      <c r="D128" s="147"/>
      <c r="E128" s="143">
        <v>35000</v>
      </c>
      <c r="F128" s="143">
        <v>0</v>
      </c>
      <c r="G128" s="139" t="s">
        <v>210</v>
      </c>
      <c r="H128" s="139"/>
      <c r="I128" s="147"/>
      <c r="J128" s="141"/>
      <c r="K128" s="147"/>
    </row>
    <row r="129" spans="1:11" s="154" customFormat="1" x14ac:dyDescent="0.25">
      <c r="A129" s="187">
        <v>3</v>
      </c>
      <c r="B129" s="135" t="s">
        <v>282</v>
      </c>
      <c r="C129" s="159">
        <v>1</v>
      </c>
      <c r="D129" s="147"/>
      <c r="E129" s="143">
        <v>19700</v>
      </c>
      <c r="F129" s="143">
        <v>0</v>
      </c>
      <c r="G129" s="139" t="s">
        <v>210</v>
      </c>
      <c r="H129" s="139"/>
      <c r="I129" s="147"/>
      <c r="J129" s="141"/>
      <c r="K129" s="147"/>
    </row>
    <row r="130" spans="1:11" s="154" customFormat="1" x14ac:dyDescent="0.25">
      <c r="A130" s="187">
        <v>4</v>
      </c>
      <c r="B130" s="135" t="s">
        <v>283</v>
      </c>
      <c r="C130" s="159">
        <v>1</v>
      </c>
      <c r="D130" s="147"/>
      <c r="E130" s="143">
        <v>44080</v>
      </c>
      <c r="F130" s="143">
        <v>0</v>
      </c>
      <c r="G130" s="139" t="s">
        <v>210</v>
      </c>
      <c r="H130" s="139"/>
      <c r="I130" s="147"/>
      <c r="J130" s="141"/>
      <c r="K130" s="147"/>
    </row>
    <row r="131" spans="1:11" s="154" customFormat="1" x14ac:dyDescent="0.25">
      <c r="A131" s="187">
        <v>5</v>
      </c>
      <c r="B131" s="135" t="s">
        <v>284</v>
      </c>
      <c r="C131" s="159">
        <v>1</v>
      </c>
      <c r="D131" s="147"/>
      <c r="E131" s="143">
        <v>16000</v>
      </c>
      <c r="F131" s="143">
        <v>0</v>
      </c>
      <c r="G131" s="139" t="s">
        <v>210</v>
      </c>
      <c r="H131" s="139"/>
      <c r="I131" s="147"/>
      <c r="J131" s="141"/>
      <c r="K131" s="147"/>
    </row>
    <row r="132" spans="1:11" s="154" customFormat="1" x14ac:dyDescent="0.25">
      <c r="A132" s="187">
        <v>6</v>
      </c>
      <c r="B132" s="135" t="s">
        <v>282</v>
      </c>
      <c r="C132" s="159">
        <v>1</v>
      </c>
      <c r="D132" s="147"/>
      <c r="E132" s="143">
        <v>19700</v>
      </c>
      <c r="F132" s="143">
        <v>0</v>
      </c>
      <c r="G132" s="139" t="s">
        <v>210</v>
      </c>
      <c r="H132" s="139"/>
      <c r="I132" s="147"/>
      <c r="J132" s="141"/>
      <c r="K132" s="147"/>
    </row>
    <row r="133" spans="1:11" s="154" customFormat="1" x14ac:dyDescent="0.25">
      <c r="A133" s="187">
        <v>7</v>
      </c>
      <c r="B133" s="135" t="s">
        <v>282</v>
      </c>
      <c r="C133" s="159">
        <v>1</v>
      </c>
      <c r="D133" s="147"/>
      <c r="E133" s="143">
        <v>19700</v>
      </c>
      <c r="F133" s="143">
        <v>0</v>
      </c>
      <c r="G133" s="139" t="s">
        <v>210</v>
      </c>
      <c r="H133" s="139"/>
      <c r="I133" s="147"/>
      <c r="J133" s="141"/>
      <c r="K133" s="147"/>
    </row>
    <row r="134" spans="1:11" s="154" customFormat="1" x14ac:dyDescent="0.25">
      <c r="A134" s="187">
        <v>8</v>
      </c>
      <c r="B134" s="135" t="s">
        <v>285</v>
      </c>
      <c r="C134" s="159">
        <v>1</v>
      </c>
      <c r="D134" s="147"/>
      <c r="E134" s="143">
        <v>35000</v>
      </c>
      <c r="F134" s="143">
        <v>0</v>
      </c>
      <c r="G134" s="139" t="s">
        <v>210</v>
      </c>
      <c r="H134" s="139"/>
      <c r="I134" s="147"/>
      <c r="J134" s="141"/>
      <c r="K134" s="147"/>
    </row>
    <row r="135" spans="1:11" s="154" customFormat="1" x14ac:dyDescent="0.25">
      <c r="A135" s="187">
        <v>9</v>
      </c>
      <c r="B135" s="135" t="s">
        <v>284</v>
      </c>
      <c r="C135" s="159">
        <v>1</v>
      </c>
      <c r="D135" s="147"/>
      <c r="E135" s="143">
        <v>16000</v>
      </c>
      <c r="F135" s="143">
        <v>0</v>
      </c>
      <c r="G135" s="139" t="s">
        <v>210</v>
      </c>
      <c r="H135" s="139"/>
      <c r="I135" s="147"/>
      <c r="J135" s="141"/>
      <c r="K135" s="147"/>
    </row>
    <row r="136" spans="1:11" s="154" customFormat="1" x14ac:dyDescent="0.25">
      <c r="A136" s="187">
        <v>10</v>
      </c>
      <c r="B136" s="135" t="s">
        <v>282</v>
      </c>
      <c r="C136" s="159">
        <v>1</v>
      </c>
      <c r="D136" s="147"/>
      <c r="E136" s="143">
        <v>19700</v>
      </c>
      <c r="F136" s="143">
        <v>0</v>
      </c>
      <c r="G136" s="139" t="s">
        <v>210</v>
      </c>
      <c r="H136" s="139"/>
      <c r="I136" s="147"/>
      <c r="J136" s="141"/>
      <c r="K136" s="147"/>
    </row>
    <row r="137" spans="1:11" s="154" customFormat="1" x14ac:dyDescent="0.25">
      <c r="A137" s="187">
        <v>11</v>
      </c>
      <c r="B137" s="135" t="s">
        <v>284</v>
      </c>
      <c r="C137" s="159">
        <v>1</v>
      </c>
      <c r="D137" s="147"/>
      <c r="E137" s="143">
        <v>16000</v>
      </c>
      <c r="F137" s="143">
        <v>0</v>
      </c>
      <c r="G137" s="139" t="s">
        <v>210</v>
      </c>
      <c r="H137" s="139"/>
      <c r="I137" s="147"/>
      <c r="J137" s="141"/>
      <c r="K137" s="147"/>
    </row>
    <row r="138" spans="1:11" s="154" customFormat="1" x14ac:dyDescent="0.25">
      <c r="A138" s="187">
        <v>12</v>
      </c>
      <c r="B138" s="135" t="s">
        <v>286</v>
      </c>
      <c r="C138" s="159">
        <v>1</v>
      </c>
      <c r="D138" s="147"/>
      <c r="E138" s="143">
        <v>54000</v>
      </c>
      <c r="F138" s="143">
        <v>0</v>
      </c>
      <c r="G138" s="139" t="s">
        <v>210</v>
      </c>
      <c r="H138" s="139"/>
      <c r="I138" s="147"/>
      <c r="J138" s="141"/>
      <c r="K138" s="147"/>
    </row>
    <row r="139" spans="1:11" s="154" customFormat="1" x14ac:dyDescent="0.25">
      <c r="A139" s="187">
        <v>13</v>
      </c>
      <c r="B139" s="135" t="s">
        <v>287</v>
      </c>
      <c r="C139" s="159">
        <v>1</v>
      </c>
      <c r="D139" s="147"/>
      <c r="E139" s="143">
        <v>16500</v>
      </c>
      <c r="F139" s="143">
        <v>0</v>
      </c>
      <c r="G139" s="139" t="s">
        <v>210</v>
      </c>
      <c r="H139" s="139"/>
      <c r="I139" s="147"/>
      <c r="J139" s="141"/>
      <c r="K139" s="147"/>
    </row>
    <row r="140" spans="1:11" s="154" customFormat="1" x14ac:dyDescent="0.25">
      <c r="A140" s="187">
        <v>14</v>
      </c>
      <c r="B140" s="135" t="s">
        <v>288</v>
      </c>
      <c r="C140" s="159">
        <v>1</v>
      </c>
      <c r="D140" s="147"/>
      <c r="E140" s="143">
        <v>14000</v>
      </c>
      <c r="F140" s="143">
        <v>0</v>
      </c>
      <c r="G140" s="139" t="s">
        <v>210</v>
      </c>
      <c r="H140" s="139"/>
      <c r="I140" s="147"/>
      <c r="J140" s="141"/>
      <c r="K140" s="147"/>
    </row>
    <row r="141" spans="1:11" s="154" customFormat="1" x14ac:dyDescent="0.25">
      <c r="A141" s="187">
        <v>15</v>
      </c>
      <c r="B141" s="135" t="s">
        <v>286</v>
      </c>
      <c r="C141" s="159">
        <v>1</v>
      </c>
      <c r="D141" s="147"/>
      <c r="E141" s="143">
        <v>81000</v>
      </c>
      <c r="F141" s="143">
        <v>0</v>
      </c>
      <c r="G141" s="139" t="s">
        <v>210</v>
      </c>
      <c r="H141" s="139"/>
      <c r="I141" s="147"/>
      <c r="J141" s="141"/>
      <c r="K141" s="147"/>
    </row>
    <row r="142" spans="1:11" s="154" customFormat="1" x14ac:dyDescent="0.25">
      <c r="A142" s="187">
        <v>16</v>
      </c>
      <c r="B142" s="135" t="s">
        <v>289</v>
      </c>
      <c r="C142" s="159">
        <v>1</v>
      </c>
      <c r="D142" s="147"/>
      <c r="E142" s="143">
        <v>27000</v>
      </c>
      <c r="F142" s="143">
        <v>0</v>
      </c>
      <c r="G142" s="139" t="s">
        <v>210</v>
      </c>
      <c r="H142" s="139"/>
      <c r="I142" s="147"/>
      <c r="J142" s="141"/>
      <c r="K142" s="147"/>
    </row>
    <row r="143" spans="1:11" s="154" customFormat="1" x14ac:dyDescent="0.25">
      <c r="A143" s="187">
        <v>17</v>
      </c>
      <c r="B143" s="135" t="s">
        <v>290</v>
      </c>
      <c r="C143" s="159">
        <v>1</v>
      </c>
      <c r="D143" s="147"/>
      <c r="E143" s="143">
        <v>27000</v>
      </c>
      <c r="F143" s="143">
        <v>0</v>
      </c>
      <c r="G143" s="139" t="s">
        <v>210</v>
      </c>
      <c r="H143" s="139"/>
      <c r="I143" s="147"/>
      <c r="J143" s="141"/>
      <c r="K143" s="147"/>
    </row>
    <row r="144" spans="1:11" s="154" customFormat="1" x14ac:dyDescent="0.25">
      <c r="A144" s="187">
        <v>18</v>
      </c>
      <c r="B144" s="135" t="s">
        <v>291</v>
      </c>
      <c r="C144" s="159">
        <v>1</v>
      </c>
      <c r="D144" s="147"/>
      <c r="E144" s="143">
        <v>19500</v>
      </c>
      <c r="F144" s="143">
        <v>0</v>
      </c>
      <c r="G144" s="139" t="s">
        <v>210</v>
      </c>
      <c r="H144" s="139"/>
      <c r="I144" s="147"/>
      <c r="J144" s="141"/>
      <c r="K144" s="147"/>
    </row>
    <row r="145" spans="1:11" s="154" customFormat="1" x14ac:dyDescent="0.25">
      <c r="A145" s="187">
        <v>19</v>
      </c>
      <c r="B145" s="135" t="s">
        <v>287</v>
      </c>
      <c r="C145" s="159">
        <v>1</v>
      </c>
      <c r="D145" s="147"/>
      <c r="E145" s="143">
        <v>16500</v>
      </c>
      <c r="F145" s="143">
        <v>0</v>
      </c>
      <c r="G145" s="139" t="s">
        <v>210</v>
      </c>
      <c r="H145" s="139"/>
      <c r="I145" s="147"/>
      <c r="J145" s="141"/>
      <c r="K145" s="147"/>
    </row>
    <row r="146" spans="1:11" s="154" customFormat="1" x14ac:dyDescent="0.25">
      <c r="A146" s="187">
        <v>20</v>
      </c>
      <c r="B146" s="135" t="s">
        <v>290</v>
      </c>
      <c r="C146" s="159">
        <v>1</v>
      </c>
      <c r="D146" s="147"/>
      <c r="E146" s="143">
        <v>27000</v>
      </c>
      <c r="F146" s="143">
        <v>0</v>
      </c>
      <c r="G146" s="139" t="s">
        <v>210</v>
      </c>
      <c r="H146" s="139"/>
      <c r="I146" s="147"/>
      <c r="J146" s="141"/>
      <c r="K146" s="147"/>
    </row>
    <row r="147" spans="1:11" s="154" customFormat="1" x14ac:dyDescent="0.25">
      <c r="A147" s="187">
        <v>21</v>
      </c>
      <c r="B147" s="135" t="s">
        <v>290</v>
      </c>
      <c r="C147" s="159">
        <v>1</v>
      </c>
      <c r="D147" s="147"/>
      <c r="E147" s="143">
        <v>27000</v>
      </c>
      <c r="F147" s="143">
        <v>0</v>
      </c>
      <c r="G147" s="139" t="s">
        <v>210</v>
      </c>
      <c r="H147" s="139"/>
      <c r="I147" s="147"/>
      <c r="J147" s="141"/>
      <c r="K147" s="147"/>
    </row>
    <row r="148" spans="1:11" s="154" customFormat="1" x14ac:dyDescent="0.25">
      <c r="A148" s="187">
        <v>22</v>
      </c>
      <c r="B148" s="135" t="s">
        <v>287</v>
      </c>
      <c r="C148" s="159">
        <v>1</v>
      </c>
      <c r="D148" s="147"/>
      <c r="E148" s="143">
        <v>16500</v>
      </c>
      <c r="F148" s="143">
        <v>0</v>
      </c>
      <c r="G148" s="139" t="s">
        <v>210</v>
      </c>
      <c r="H148" s="139"/>
      <c r="I148" s="147"/>
      <c r="J148" s="141"/>
      <c r="K148" s="147"/>
    </row>
    <row r="149" spans="1:11" s="154" customFormat="1" x14ac:dyDescent="0.25">
      <c r="A149" s="187">
        <v>23</v>
      </c>
      <c r="B149" s="135" t="s">
        <v>292</v>
      </c>
      <c r="C149" s="159">
        <v>1</v>
      </c>
      <c r="D149" s="147"/>
      <c r="E149" s="143">
        <v>19500</v>
      </c>
      <c r="F149" s="143">
        <v>0</v>
      </c>
      <c r="G149" s="139" t="s">
        <v>210</v>
      </c>
      <c r="H149" s="139"/>
      <c r="I149" s="147"/>
      <c r="J149" s="141"/>
      <c r="K149" s="147"/>
    </row>
    <row r="150" spans="1:11" s="154" customFormat="1" x14ac:dyDescent="0.25">
      <c r="A150" s="187">
        <v>24</v>
      </c>
      <c r="B150" s="135" t="s">
        <v>293</v>
      </c>
      <c r="C150" s="159">
        <v>1</v>
      </c>
      <c r="D150" s="147"/>
      <c r="E150" s="143">
        <v>57200</v>
      </c>
      <c r="F150" s="143">
        <v>0</v>
      </c>
      <c r="G150" s="139" t="s">
        <v>210</v>
      </c>
      <c r="H150" s="139"/>
      <c r="I150" s="147"/>
      <c r="J150" s="141"/>
      <c r="K150" s="147"/>
    </row>
    <row r="151" spans="1:11" s="154" customFormat="1" x14ac:dyDescent="0.25">
      <c r="A151" s="187">
        <v>25</v>
      </c>
      <c r="B151" s="135" t="s">
        <v>294</v>
      </c>
      <c r="C151" s="159">
        <v>1</v>
      </c>
      <c r="D151" s="147"/>
      <c r="E151" s="143">
        <v>19500</v>
      </c>
      <c r="F151" s="143">
        <v>0</v>
      </c>
      <c r="G151" s="139" t="s">
        <v>210</v>
      </c>
      <c r="H151" s="139"/>
      <c r="I151" s="147"/>
      <c r="J151" s="141"/>
      <c r="K151" s="147"/>
    </row>
    <row r="152" spans="1:11" s="154" customFormat="1" x14ac:dyDescent="0.25">
      <c r="A152" s="187">
        <v>26</v>
      </c>
      <c r="B152" s="135" t="s">
        <v>288</v>
      </c>
      <c r="C152" s="159">
        <v>1</v>
      </c>
      <c r="D152" s="147"/>
      <c r="E152" s="143">
        <v>14000</v>
      </c>
      <c r="F152" s="143">
        <v>0</v>
      </c>
      <c r="G152" s="139" t="s">
        <v>210</v>
      </c>
      <c r="H152" s="139"/>
      <c r="I152" s="147"/>
      <c r="J152" s="141"/>
      <c r="K152" s="147"/>
    </row>
    <row r="153" spans="1:11" s="154" customFormat="1" x14ac:dyDescent="0.25">
      <c r="A153" s="187">
        <v>27</v>
      </c>
      <c r="B153" s="135" t="s">
        <v>294</v>
      </c>
      <c r="C153" s="159">
        <v>1</v>
      </c>
      <c r="D153" s="147"/>
      <c r="E153" s="143">
        <v>19500</v>
      </c>
      <c r="F153" s="143">
        <v>0</v>
      </c>
      <c r="G153" s="139" t="s">
        <v>210</v>
      </c>
      <c r="H153" s="139"/>
      <c r="I153" s="147"/>
      <c r="J153" s="141"/>
      <c r="K153" s="147"/>
    </row>
    <row r="154" spans="1:11" s="154" customFormat="1" x14ac:dyDescent="0.25">
      <c r="A154" s="187">
        <v>28</v>
      </c>
      <c r="B154" s="135" t="s">
        <v>288</v>
      </c>
      <c r="C154" s="159">
        <v>1</v>
      </c>
      <c r="D154" s="147"/>
      <c r="E154" s="143">
        <v>14000</v>
      </c>
      <c r="F154" s="143">
        <v>0</v>
      </c>
      <c r="G154" s="139" t="s">
        <v>210</v>
      </c>
      <c r="H154" s="139"/>
      <c r="I154" s="147"/>
      <c r="J154" s="141"/>
      <c r="K154" s="147"/>
    </row>
    <row r="155" spans="1:11" s="154" customFormat="1" x14ac:dyDescent="0.25">
      <c r="A155" s="187">
        <v>29</v>
      </c>
      <c r="B155" s="135" t="s">
        <v>288</v>
      </c>
      <c r="C155" s="159">
        <v>1</v>
      </c>
      <c r="D155" s="147"/>
      <c r="E155" s="143">
        <v>14000</v>
      </c>
      <c r="F155" s="143">
        <v>0</v>
      </c>
      <c r="G155" s="139" t="s">
        <v>210</v>
      </c>
      <c r="H155" s="139"/>
      <c r="I155" s="147"/>
      <c r="J155" s="141"/>
      <c r="K155" s="147"/>
    </row>
    <row r="156" spans="1:11" s="154" customFormat="1" x14ac:dyDescent="0.25">
      <c r="A156" s="187">
        <v>30</v>
      </c>
      <c r="B156" s="135" t="s">
        <v>288</v>
      </c>
      <c r="C156" s="159">
        <v>1</v>
      </c>
      <c r="D156" s="147"/>
      <c r="E156" s="143">
        <v>14000</v>
      </c>
      <c r="F156" s="143">
        <v>0</v>
      </c>
      <c r="G156" s="139" t="s">
        <v>210</v>
      </c>
      <c r="H156" s="139"/>
      <c r="I156" s="147"/>
      <c r="J156" s="141"/>
      <c r="K156" s="147"/>
    </row>
    <row r="157" spans="1:11" s="154" customFormat="1" x14ac:dyDescent="0.25">
      <c r="A157" s="187">
        <v>31</v>
      </c>
      <c r="B157" s="135" t="s">
        <v>288</v>
      </c>
      <c r="C157" s="159">
        <v>1</v>
      </c>
      <c r="D157" s="147"/>
      <c r="E157" s="143">
        <v>14000</v>
      </c>
      <c r="F157" s="143">
        <v>0</v>
      </c>
      <c r="G157" s="139" t="s">
        <v>210</v>
      </c>
      <c r="H157" s="139"/>
      <c r="I157" s="147"/>
      <c r="J157" s="141"/>
      <c r="K157" s="147"/>
    </row>
    <row r="158" spans="1:11" s="154" customFormat="1" x14ac:dyDescent="0.25">
      <c r="A158" s="187">
        <v>32</v>
      </c>
      <c r="B158" s="135" t="s">
        <v>208</v>
      </c>
      <c r="C158" s="159">
        <v>1</v>
      </c>
      <c r="D158" s="147"/>
      <c r="E158" s="143">
        <v>28600</v>
      </c>
      <c r="F158" s="143">
        <v>0</v>
      </c>
      <c r="G158" s="139" t="s">
        <v>210</v>
      </c>
      <c r="H158" s="139"/>
      <c r="I158" s="147"/>
      <c r="J158" s="141"/>
      <c r="K158" s="147"/>
    </row>
    <row r="159" spans="1:11" s="154" customFormat="1" x14ac:dyDescent="0.25">
      <c r="A159" s="187">
        <v>33</v>
      </c>
      <c r="B159" s="135" t="s">
        <v>295</v>
      </c>
      <c r="C159" s="159">
        <v>1</v>
      </c>
      <c r="D159" s="147"/>
      <c r="E159" s="143">
        <v>16600</v>
      </c>
      <c r="F159" s="143">
        <v>0</v>
      </c>
      <c r="G159" s="139" t="s">
        <v>210</v>
      </c>
      <c r="H159" s="139"/>
      <c r="I159" s="147"/>
      <c r="J159" s="141"/>
      <c r="K159" s="147"/>
    </row>
    <row r="160" spans="1:11" s="154" customFormat="1" x14ac:dyDescent="0.25">
      <c r="A160" s="187">
        <v>34</v>
      </c>
      <c r="B160" s="135" t="s">
        <v>293</v>
      </c>
      <c r="C160" s="159">
        <v>1</v>
      </c>
      <c r="D160" s="147"/>
      <c r="E160" s="143">
        <v>57200</v>
      </c>
      <c r="F160" s="143">
        <v>0</v>
      </c>
      <c r="G160" s="139" t="s">
        <v>210</v>
      </c>
      <c r="H160" s="139"/>
      <c r="I160" s="147"/>
      <c r="J160" s="141"/>
      <c r="K160" s="147"/>
    </row>
    <row r="161" spans="1:11" s="154" customFormat="1" x14ac:dyDescent="0.25">
      <c r="A161" s="187">
        <v>35</v>
      </c>
      <c r="B161" s="135" t="s">
        <v>296</v>
      </c>
      <c r="C161" s="159">
        <v>1</v>
      </c>
      <c r="D161" s="147"/>
      <c r="E161" s="143">
        <v>28500</v>
      </c>
      <c r="F161" s="143">
        <v>0</v>
      </c>
      <c r="G161" s="139" t="s">
        <v>210</v>
      </c>
      <c r="H161" s="139"/>
      <c r="I161" s="147"/>
      <c r="J161" s="141"/>
      <c r="K161" s="147"/>
    </row>
    <row r="162" spans="1:11" s="154" customFormat="1" x14ac:dyDescent="0.25">
      <c r="A162" s="187">
        <v>36</v>
      </c>
      <c r="B162" s="135" t="s">
        <v>297</v>
      </c>
      <c r="C162" s="159">
        <v>1</v>
      </c>
      <c r="D162" s="147"/>
      <c r="E162" s="143">
        <v>11600</v>
      </c>
      <c r="F162" s="143">
        <v>0</v>
      </c>
      <c r="G162" s="139" t="s">
        <v>210</v>
      </c>
      <c r="H162" s="139"/>
      <c r="I162" s="147"/>
      <c r="J162" s="141"/>
      <c r="K162" s="147"/>
    </row>
    <row r="163" spans="1:11" s="154" customFormat="1" x14ac:dyDescent="0.25">
      <c r="A163" s="187">
        <v>37</v>
      </c>
      <c r="B163" s="135" t="s">
        <v>298</v>
      </c>
      <c r="C163" s="159">
        <v>1</v>
      </c>
      <c r="D163" s="147"/>
      <c r="E163" s="143">
        <v>27500</v>
      </c>
      <c r="F163" s="143">
        <v>0</v>
      </c>
      <c r="G163" s="139" t="s">
        <v>210</v>
      </c>
      <c r="H163" s="139"/>
      <c r="I163" s="147"/>
      <c r="J163" s="141"/>
      <c r="K163" s="147"/>
    </row>
    <row r="164" spans="1:11" s="154" customFormat="1" x14ac:dyDescent="0.25">
      <c r="A164" s="187">
        <v>38</v>
      </c>
      <c r="B164" s="135" t="s">
        <v>299</v>
      </c>
      <c r="C164" s="159">
        <v>1</v>
      </c>
      <c r="D164" s="147"/>
      <c r="E164" s="143">
        <v>12000</v>
      </c>
      <c r="F164" s="143">
        <v>0</v>
      </c>
      <c r="G164" s="139" t="s">
        <v>210</v>
      </c>
      <c r="H164" s="139"/>
      <c r="I164" s="147"/>
      <c r="J164" s="141"/>
      <c r="K164" s="147"/>
    </row>
    <row r="165" spans="1:11" s="154" customFormat="1" x14ac:dyDescent="0.25">
      <c r="A165" s="187">
        <v>39</v>
      </c>
      <c r="B165" s="135" t="s">
        <v>300</v>
      </c>
      <c r="C165" s="159">
        <v>1</v>
      </c>
      <c r="D165" s="147"/>
      <c r="E165" s="143">
        <v>68000</v>
      </c>
      <c r="F165" s="143">
        <v>25500</v>
      </c>
      <c r="G165" s="139" t="s">
        <v>210</v>
      </c>
      <c r="H165" s="139"/>
      <c r="I165" s="147"/>
      <c r="J165" s="141"/>
      <c r="K165" s="147"/>
    </row>
    <row r="166" spans="1:11" s="154" customFormat="1" x14ac:dyDescent="0.25">
      <c r="A166" s="187">
        <v>40</v>
      </c>
      <c r="B166" s="135" t="s">
        <v>301</v>
      </c>
      <c r="C166" s="159">
        <v>1</v>
      </c>
      <c r="D166" s="147"/>
      <c r="E166" s="143">
        <v>289912</v>
      </c>
      <c r="F166" s="143">
        <v>108717</v>
      </c>
      <c r="G166" s="139" t="s">
        <v>210</v>
      </c>
      <c r="H166" s="139"/>
      <c r="I166" s="147"/>
      <c r="J166" s="141"/>
      <c r="K166" s="147"/>
    </row>
    <row r="167" spans="1:11" s="154" customFormat="1" x14ac:dyDescent="0.25">
      <c r="A167" s="187">
        <v>41</v>
      </c>
      <c r="B167" s="135" t="s">
        <v>302</v>
      </c>
      <c r="C167" s="159">
        <v>1</v>
      </c>
      <c r="D167" s="147"/>
      <c r="E167" s="143">
        <v>25000</v>
      </c>
      <c r="F167" s="143">
        <v>9375</v>
      </c>
      <c r="G167" s="139" t="s">
        <v>210</v>
      </c>
      <c r="H167" s="139"/>
      <c r="I167" s="147"/>
      <c r="J167" s="141"/>
      <c r="K167" s="147"/>
    </row>
    <row r="168" spans="1:11" ht="24.75" customHeight="1" x14ac:dyDescent="0.25">
      <c r="A168" s="11">
        <v>8</v>
      </c>
      <c r="B168" s="7" t="s">
        <v>62</v>
      </c>
      <c r="C168" s="80"/>
      <c r="D168" s="80"/>
      <c r="E168" s="155"/>
      <c r="F168" s="155"/>
      <c r="G168" s="55">
        <f t="shared" ref="G168" si="10">E168/1000</f>
        <v>0</v>
      </c>
      <c r="H168" s="55"/>
      <c r="I168" s="153"/>
      <c r="J168" s="80"/>
      <c r="K168" s="23"/>
    </row>
    <row r="169" spans="1:11" ht="14.55" customHeight="1" x14ac:dyDescent="0.25">
      <c r="A169" s="11"/>
      <c r="B169" s="7" t="s">
        <v>307</v>
      </c>
      <c r="C169" s="172">
        <f>C168+C126+C124+C122+C33+C32+C25+C12</f>
        <v>130</v>
      </c>
      <c r="D169" s="172">
        <f t="shared" ref="D169:F169" si="11">D168+D126+D124+D122+D33+D32+D25+D12</f>
        <v>9062.1</v>
      </c>
      <c r="E169" s="172">
        <f t="shared" si="11"/>
        <v>110680189.54800001</v>
      </c>
      <c r="F169" s="172">
        <f t="shared" si="11"/>
        <v>98352858.123999998</v>
      </c>
      <c r="G169" s="172"/>
      <c r="H169" s="55"/>
      <c r="I169" s="153"/>
      <c r="J169" s="80"/>
      <c r="K169" s="23"/>
    </row>
    <row r="170" spans="1:11" ht="3" customHeight="1" x14ac:dyDescent="0.25"/>
    <row r="171" spans="1:11" ht="15.6" x14ac:dyDescent="0.3">
      <c r="J171" s="218" t="s">
        <v>309</v>
      </c>
      <c r="K171" s="218"/>
    </row>
    <row r="172" spans="1:11" x14ac:dyDescent="0.25">
      <c r="E172" s="173"/>
      <c r="F172" s="173"/>
    </row>
  </sheetData>
  <mergeCells count="16">
    <mergeCell ref="J171:K171"/>
    <mergeCell ref="B8:K8"/>
    <mergeCell ref="A1:I1"/>
    <mergeCell ref="A2:F2"/>
    <mergeCell ref="A3:F3"/>
    <mergeCell ref="A4:F4"/>
    <mergeCell ref="A6:K6"/>
    <mergeCell ref="A7:K7"/>
    <mergeCell ref="K9:K10"/>
    <mergeCell ref="A9:A10"/>
    <mergeCell ref="B9:B10"/>
    <mergeCell ref="C9:C10"/>
    <mergeCell ref="F9:F10"/>
    <mergeCell ref="G9:J9"/>
    <mergeCell ref="D9:D10"/>
    <mergeCell ref="E9:E10"/>
  </mergeCells>
  <phoneticPr fontId="32" type="noConversion"/>
  <pageMargins left="0.25" right="0.25" top="0.25" bottom="0.2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
  <sheetViews>
    <sheetView tabSelected="1" workbookViewId="0">
      <selection activeCell="E17" sqref="E17"/>
    </sheetView>
  </sheetViews>
  <sheetFormatPr defaultColWidth="9.19921875" defaultRowHeight="13.8" x14ac:dyDescent="0.25"/>
  <cols>
    <col min="1" max="1" width="5.796875" customWidth="1"/>
    <col min="2" max="2" width="34.19921875" customWidth="1"/>
    <col min="3" max="3" width="12.796875" customWidth="1"/>
    <col min="4" max="4" width="11" customWidth="1"/>
    <col min="5" max="5" width="17.296875" customWidth="1"/>
    <col min="6" max="13" width="8.296875" customWidth="1"/>
    <col min="14" max="16" width="17.296875" customWidth="1"/>
    <col min="17" max="17" width="17.69921875" customWidth="1"/>
    <col min="260" max="260" width="5.796875" customWidth="1"/>
    <col min="261" max="261" width="14.5" customWidth="1"/>
    <col min="262" max="262" width="6.5" customWidth="1"/>
    <col min="263" max="264" width="7.5" customWidth="1"/>
    <col min="267" max="267" width="11.19921875" customWidth="1"/>
    <col min="269" max="269" width="14.5" customWidth="1"/>
    <col min="270" max="270" width="11.5" customWidth="1"/>
    <col min="273" max="273" width="18.19921875" customWidth="1"/>
    <col min="516" max="516" width="5.796875" customWidth="1"/>
    <col min="517" max="517" width="14.5" customWidth="1"/>
    <col min="518" max="518" width="6.5" customWidth="1"/>
    <col min="519" max="520" width="7.5" customWidth="1"/>
    <col min="523" max="523" width="11.19921875" customWidth="1"/>
    <col min="525" max="525" width="14.5" customWidth="1"/>
    <col min="526" max="526" width="11.5" customWidth="1"/>
    <col min="529" max="529" width="18.19921875" customWidth="1"/>
    <col min="772" max="772" width="5.796875" customWidth="1"/>
    <col min="773" max="773" width="14.5" customWidth="1"/>
    <col min="774" max="774" width="6.5" customWidth="1"/>
    <col min="775" max="776" width="7.5" customWidth="1"/>
    <col min="779" max="779" width="11.19921875" customWidth="1"/>
    <col min="781" max="781" width="14.5" customWidth="1"/>
    <col min="782" max="782" width="11.5" customWidth="1"/>
    <col min="785" max="785" width="18.19921875" customWidth="1"/>
    <col min="1028" max="1028" width="5.796875" customWidth="1"/>
    <col min="1029" max="1029" width="14.5" customWidth="1"/>
    <col min="1030" max="1030" width="6.5" customWidth="1"/>
    <col min="1031" max="1032" width="7.5" customWidth="1"/>
    <col min="1035" max="1035" width="11.19921875" customWidth="1"/>
    <col min="1037" max="1037" width="14.5" customWidth="1"/>
    <col min="1038" max="1038" width="11.5" customWidth="1"/>
    <col min="1041" max="1041" width="18.19921875" customWidth="1"/>
    <col min="1284" max="1284" width="5.796875" customWidth="1"/>
    <col min="1285" max="1285" width="14.5" customWidth="1"/>
    <col min="1286" max="1286" width="6.5" customWidth="1"/>
    <col min="1287" max="1288" width="7.5" customWidth="1"/>
    <col min="1291" max="1291" width="11.19921875" customWidth="1"/>
    <col min="1293" max="1293" width="14.5" customWidth="1"/>
    <col min="1294" max="1294" width="11.5" customWidth="1"/>
    <col min="1297" max="1297" width="18.19921875" customWidth="1"/>
    <col min="1540" max="1540" width="5.796875" customWidth="1"/>
    <col min="1541" max="1541" width="14.5" customWidth="1"/>
    <col min="1542" max="1542" width="6.5" customWidth="1"/>
    <col min="1543" max="1544" width="7.5" customWidth="1"/>
    <col min="1547" max="1547" width="11.19921875" customWidth="1"/>
    <col min="1549" max="1549" width="14.5" customWidth="1"/>
    <col min="1550" max="1550" width="11.5" customWidth="1"/>
    <col min="1553" max="1553" width="18.19921875" customWidth="1"/>
    <col min="1796" max="1796" width="5.796875" customWidth="1"/>
    <col min="1797" max="1797" width="14.5" customWidth="1"/>
    <col min="1798" max="1798" width="6.5" customWidth="1"/>
    <col min="1799" max="1800" width="7.5" customWidth="1"/>
    <col min="1803" max="1803" width="11.19921875" customWidth="1"/>
    <col min="1805" max="1805" width="14.5" customWidth="1"/>
    <col min="1806" max="1806" width="11.5" customWidth="1"/>
    <col min="1809" max="1809" width="18.19921875" customWidth="1"/>
    <col min="2052" max="2052" width="5.796875" customWidth="1"/>
    <col min="2053" max="2053" width="14.5" customWidth="1"/>
    <col min="2054" max="2054" width="6.5" customWidth="1"/>
    <col min="2055" max="2056" width="7.5" customWidth="1"/>
    <col min="2059" max="2059" width="11.19921875" customWidth="1"/>
    <col min="2061" max="2061" width="14.5" customWidth="1"/>
    <col min="2062" max="2062" width="11.5" customWidth="1"/>
    <col min="2065" max="2065" width="18.19921875" customWidth="1"/>
    <col min="2308" max="2308" width="5.796875" customWidth="1"/>
    <col min="2309" max="2309" width="14.5" customWidth="1"/>
    <col min="2310" max="2310" width="6.5" customWidth="1"/>
    <col min="2311" max="2312" width="7.5" customWidth="1"/>
    <col min="2315" max="2315" width="11.19921875" customWidth="1"/>
    <col min="2317" max="2317" width="14.5" customWidth="1"/>
    <col min="2318" max="2318" width="11.5" customWidth="1"/>
    <col min="2321" max="2321" width="18.19921875" customWidth="1"/>
    <col min="2564" max="2564" width="5.796875" customWidth="1"/>
    <col min="2565" max="2565" width="14.5" customWidth="1"/>
    <col min="2566" max="2566" width="6.5" customWidth="1"/>
    <col min="2567" max="2568" width="7.5" customWidth="1"/>
    <col min="2571" max="2571" width="11.19921875" customWidth="1"/>
    <col min="2573" max="2573" width="14.5" customWidth="1"/>
    <col min="2574" max="2574" width="11.5" customWidth="1"/>
    <col min="2577" max="2577" width="18.19921875" customWidth="1"/>
    <col min="2820" max="2820" width="5.796875" customWidth="1"/>
    <col min="2821" max="2821" width="14.5" customWidth="1"/>
    <col min="2822" max="2822" width="6.5" customWidth="1"/>
    <col min="2823" max="2824" width="7.5" customWidth="1"/>
    <col min="2827" max="2827" width="11.19921875" customWidth="1"/>
    <col min="2829" max="2829" width="14.5" customWidth="1"/>
    <col min="2830" max="2830" width="11.5" customWidth="1"/>
    <col min="2833" max="2833" width="18.19921875" customWidth="1"/>
    <col min="3076" max="3076" width="5.796875" customWidth="1"/>
    <col min="3077" max="3077" width="14.5" customWidth="1"/>
    <col min="3078" max="3078" width="6.5" customWidth="1"/>
    <col min="3079" max="3080" width="7.5" customWidth="1"/>
    <col min="3083" max="3083" width="11.19921875" customWidth="1"/>
    <col min="3085" max="3085" width="14.5" customWidth="1"/>
    <col min="3086" max="3086" width="11.5" customWidth="1"/>
    <col min="3089" max="3089" width="18.19921875" customWidth="1"/>
    <col min="3332" max="3332" width="5.796875" customWidth="1"/>
    <col min="3333" max="3333" width="14.5" customWidth="1"/>
    <col min="3334" max="3334" width="6.5" customWidth="1"/>
    <col min="3335" max="3336" width="7.5" customWidth="1"/>
    <col min="3339" max="3339" width="11.19921875" customWidth="1"/>
    <col min="3341" max="3341" width="14.5" customWidth="1"/>
    <col min="3342" max="3342" width="11.5" customWidth="1"/>
    <col min="3345" max="3345" width="18.19921875" customWidth="1"/>
    <col min="3588" max="3588" width="5.796875" customWidth="1"/>
    <col min="3589" max="3589" width="14.5" customWidth="1"/>
    <col min="3590" max="3590" width="6.5" customWidth="1"/>
    <col min="3591" max="3592" width="7.5" customWidth="1"/>
    <col min="3595" max="3595" width="11.19921875" customWidth="1"/>
    <col min="3597" max="3597" width="14.5" customWidth="1"/>
    <col min="3598" max="3598" width="11.5" customWidth="1"/>
    <col min="3601" max="3601" width="18.19921875" customWidth="1"/>
    <col min="3844" max="3844" width="5.796875" customWidth="1"/>
    <col min="3845" max="3845" width="14.5" customWidth="1"/>
    <col min="3846" max="3846" width="6.5" customWidth="1"/>
    <col min="3847" max="3848" width="7.5" customWidth="1"/>
    <col min="3851" max="3851" width="11.19921875" customWidth="1"/>
    <col min="3853" max="3853" width="14.5" customWidth="1"/>
    <col min="3854" max="3854" width="11.5" customWidth="1"/>
    <col min="3857" max="3857" width="18.19921875" customWidth="1"/>
    <col min="4100" max="4100" width="5.796875" customWidth="1"/>
    <col min="4101" max="4101" width="14.5" customWidth="1"/>
    <col min="4102" max="4102" width="6.5" customWidth="1"/>
    <col min="4103" max="4104" width="7.5" customWidth="1"/>
    <col min="4107" max="4107" width="11.19921875" customWidth="1"/>
    <col min="4109" max="4109" width="14.5" customWidth="1"/>
    <col min="4110" max="4110" width="11.5" customWidth="1"/>
    <col min="4113" max="4113" width="18.19921875" customWidth="1"/>
    <col min="4356" max="4356" width="5.796875" customWidth="1"/>
    <col min="4357" max="4357" width="14.5" customWidth="1"/>
    <col min="4358" max="4358" width="6.5" customWidth="1"/>
    <col min="4359" max="4360" width="7.5" customWidth="1"/>
    <col min="4363" max="4363" width="11.19921875" customWidth="1"/>
    <col min="4365" max="4365" width="14.5" customWidth="1"/>
    <col min="4366" max="4366" width="11.5" customWidth="1"/>
    <col min="4369" max="4369" width="18.19921875" customWidth="1"/>
    <col min="4612" max="4612" width="5.796875" customWidth="1"/>
    <col min="4613" max="4613" width="14.5" customWidth="1"/>
    <col min="4614" max="4614" width="6.5" customWidth="1"/>
    <col min="4615" max="4616" width="7.5" customWidth="1"/>
    <col min="4619" max="4619" width="11.19921875" customWidth="1"/>
    <col min="4621" max="4621" width="14.5" customWidth="1"/>
    <col min="4622" max="4622" width="11.5" customWidth="1"/>
    <col min="4625" max="4625" width="18.19921875" customWidth="1"/>
    <col min="4868" max="4868" width="5.796875" customWidth="1"/>
    <col min="4869" max="4869" width="14.5" customWidth="1"/>
    <col min="4870" max="4870" width="6.5" customWidth="1"/>
    <col min="4871" max="4872" width="7.5" customWidth="1"/>
    <col min="4875" max="4875" width="11.19921875" customWidth="1"/>
    <col min="4877" max="4877" width="14.5" customWidth="1"/>
    <col min="4878" max="4878" width="11.5" customWidth="1"/>
    <col min="4881" max="4881" width="18.19921875" customWidth="1"/>
    <col min="5124" max="5124" width="5.796875" customWidth="1"/>
    <col min="5125" max="5125" width="14.5" customWidth="1"/>
    <col min="5126" max="5126" width="6.5" customWidth="1"/>
    <col min="5127" max="5128" width="7.5" customWidth="1"/>
    <col min="5131" max="5131" width="11.19921875" customWidth="1"/>
    <col min="5133" max="5133" width="14.5" customWidth="1"/>
    <col min="5134" max="5134" width="11.5" customWidth="1"/>
    <col min="5137" max="5137" width="18.19921875" customWidth="1"/>
    <col min="5380" max="5380" width="5.796875" customWidth="1"/>
    <col min="5381" max="5381" width="14.5" customWidth="1"/>
    <col min="5382" max="5382" width="6.5" customWidth="1"/>
    <col min="5383" max="5384" width="7.5" customWidth="1"/>
    <col min="5387" max="5387" width="11.19921875" customWidth="1"/>
    <col min="5389" max="5389" width="14.5" customWidth="1"/>
    <col min="5390" max="5390" width="11.5" customWidth="1"/>
    <col min="5393" max="5393" width="18.19921875" customWidth="1"/>
    <col min="5636" max="5636" width="5.796875" customWidth="1"/>
    <col min="5637" max="5637" width="14.5" customWidth="1"/>
    <col min="5638" max="5638" width="6.5" customWidth="1"/>
    <col min="5639" max="5640" width="7.5" customWidth="1"/>
    <col min="5643" max="5643" width="11.19921875" customWidth="1"/>
    <col min="5645" max="5645" width="14.5" customWidth="1"/>
    <col min="5646" max="5646" width="11.5" customWidth="1"/>
    <col min="5649" max="5649" width="18.19921875" customWidth="1"/>
    <col min="5892" max="5892" width="5.796875" customWidth="1"/>
    <col min="5893" max="5893" width="14.5" customWidth="1"/>
    <col min="5894" max="5894" width="6.5" customWidth="1"/>
    <col min="5895" max="5896" width="7.5" customWidth="1"/>
    <col min="5899" max="5899" width="11.19921875" customWidth="1"/>
    <col min="5901" max="5901" width="14.5" customWidth="1"/>
    <col min="5902" max="5902" width="11.5" customWidth="1"/>
    <col min="5905" max="5905" width="18.19921875" customWidth="1"/>
    <col min="6148" max="6148" width="5.796875" customWidth="1"/>
    <col min="6149" max="6149" width="14.5" customWidth="1"/>
    <col min="6150" max="6150" width="6.5" customWidth="1"/>
    <col min="6151" max="6152" width="7.5" customWidth="1"/>
    <col min="6155" max="6155" width="11.19921875" customWidth="1"/>
    <col min="6157" max="6157" width="14.5" customWidth="1"/>
    <col min="6158" max="6158" width="11.5" customWidth="1"/>
    <col min="6161" max="6161" width="18.19921875" customWidth="1"/>
    <col min="6404" max="6404" width="5.796875" customWidth="1"/>
    <col min="6405" max="6405" width="14.5" customWidth="1"/>
    <col min="6406" max="6406" width="6.5" customWidth="1"/>
    <col min="6407" max="6408" width="7.5" customWidth="1"/>
    <col min="6411" max="6411" width="11.19921875" customWidth="1"/>
    <col min="6413" max="6413" width="14.5" customWidth="1"/>
    <col min="6414" max="6414" width="11.5" customWidth="1"/>
    <col min="6417" max="6417" width="18.19921875" customWidth="1"/>
    <col min="6660" max="6660" width="5.796875" customWidth="1"/>
    <col min="6661" max="6661" width="14.5" customWidth="1"/>
    <col min="6662" max="6662" width="6.5" customWidth="1"/>
    <col min="6663" max="6664" width="7.5" customWidth="1"/>
    <col min="6667" max="6667" width="11.19921875" customWidth="1"/>
    <col min="6669" max="6669" width="14.5" customWidth="1"/>
    <col min="6670" max="6670" width="11.5" customWidth="1"/>
    <col min="6673" max="6673" width="18.19921875" customWidth="1"/>
    <col min="6916" max="6916" width="5.796875" customWidth="1"/>
    <col min="6917" max="6917" width="14.5" customWidth="1"/>
    <col min="6918" max="6918" width="6.5" customWidth="1"/>
    <col min="6919" max="6920" width="7.5" customWidth="1"/>
    <col min="6923" max="6923" width="11.19921875" customWidth="1"/>
    <col min="6925" max="6925" width="14.5" customWidth="1"/>
    <col min="6926" max="6926" width="11.5" customWidth="1"/>
    <col min="6929" max="6929" width="18.19921875" customWidth="1"/>
    <col min="7172" max="7172" width="5.796875" customWidth="1"/>
    <col min="7173" max="7173" width="14.5" customWidth="1"/>
    <col min="7174" max="7174" width="6.5" customWidth="1"/>
    <col min="7175" max="7176" width="7.5" customWidth="1"/>
    <col min="7179" max="7179" width="11.19921875" customWidth="1"/>
    <col min="7181" max="7181" width="14.5" customWidth="1"/>
    <col min="7182" max="7182" width="11.5" customWidth="1"/>
    <col min="7185" max="7185" width="18.19921875" customWidth="1"/>
    <col min="7428" max="7428" width="5.796875" customWidth="1"/>
    <col min="7429" max="7429" width="14.5" customWidth="1"/>
    <col min="7430" max="7430" width="6.5" customWidth="1"/>
    <col min="7431" max="7432" width="7.5" customWidth="1"/>
    <col min="7435" max="7435" width="11.19921875" customWidth="1"/>
    <col min="7437" max="7437" width="14.5" customWidth="1"/>
    <col min="7438" max="7438" width="11.5" customWidth="1"/>
    <col min="7441" max="7441" width="18.19921875" customWidth="1"/>
    <col min="7684" max="7684" width="5.796875" customWidth="1"/>
    <col min="7685" max="7685" width="14.5" customWidth="1"/>
    <col min="7686" max="7686" width="6.5" customWidth="1"/>
    <col min="7687" max="7688" width="7.5" customWidth="1"/>
    <col min="7691" max="7691" width="11.19921875" customWidth="1"/>
    <col min="7693" max="7693" width="14.5" customWidth="1"/>
    <col min="7694" max="7694" width="11.5" customWidth="1"/>
    <col min="7697" max="7697" width="18.19921875" customWidth="1"/>
    <col min="7940" max="7940" width="5.796875" customWidth="1"/>
    <col min="7941" max="7941" width="14.5" customWidth="1"/>
    <col min="7942" max="7942" width="6.5" customWidth="1"/>
    <col min="7943" max="7944" width="7.5" customWidth="1"/>
    <col min="7947" max="7947" width="11.19921875" customWidth="1"/>
    <col min="7949" max="7949" width="14.5" customWidth="1"/>
    <col min="7950" max="7950" width="11.5" customWidth="1"/>
    <col min="7953" max="7953" width="18.19921875" customWidth="1"/>
    <col min="8196" max="8196" width="5.796875" customWidth="1"/>
    <col min="8197" max="8197" width="14.5" customWidth="1"/>
    <col min="8198" max="8198" width="6.5" customWidth="1"/>
    <col min="8199" max="8200" width="7.5" customWidth="1"/>
    <col min="8203" max="8203" width="11.19921875" customWidth="1"/>
    <col min="8205" max="8205" width="14.5" customWidth="1"/>
    <col min="8206" max="8206" width="11.5" customWidth="1"/>
    <col min="8209" max="8209" width="18.19921875" customWidth="1"/>
    <col min="8452" max="8452" width="5.796875" customWidth="1"/>
    <col min="8453" max="8453" width="14.5" customWidth="1"/>
    <col min="8454" max="8454" width="6.5" customWidth="1"/>
    <col min="8455" max="8456" width="7.5" customWidth="1"/>
    <col min="8459" max="8459" width="11.19921875" customWidth="1"/>
    <col min="8461" max="8461" width="14.5" customWidth="1"/>
    <col min="8462" max="8462" width="11.5" customWidth="1"/>
    <col min="8465" max="8465" width="18.19921875" customWidth="1"/>
    <col min="8708" max="8708" width="5.796875" customWidth="1"/>
    <col min="8709" max="8709" width="14.5" customWidth="1"/>
    <col min="8710" max="8710" width="6.5" customWidth="1"/>
    <col min="8711" max="8712" width="7.5" customWidth="1"/>
    <col min="8715" max="8715" width="11.19921875" customWidth="1"/>
    <col min="8717" max="8717" width="14.5" customWidth="1"/>
    <col min="8718" max="8718" width="11.5" customWidth="1"/>
    <col min="8721" max="8721" width="18.19921875" customWidth="1"/>
    <col min="8964" max="8964" width="5.796875" customWidth="1"/>
    <col min="8965" max="8965" width="14.5" customWidth="1"/>
    <col min="8966" max="8966" width="6.5" customWidth="1"/>
    <col min="8967" max="8968" width="7.5" customWidth="1"/>
    <col min="8971" max="8971" width="11.19921875" customWidth="1"/>
    <col min="8973" max="8973" width="14.5" customWidth="1"/>
    <col min="8974" max="8974" width="11.5" customWidth="1"/>
    <col min="8977" max="8977" width="18.19921875" customWidth="1"/>
    <col min="9220" max="9220" width="5.796875" customWidth="1"/>
    <col min="9221" max="9221" width="14.5" customWidth="1"/>
    <col min="9222" max="9222" width="6.5" customWidth="1"/>
    <col min="9223" max="9224" width="7.5" customWidth="1"/>
    <col min="9227" max="9227" width="11.19921875" customWidth="1"/>
    <col min="9229" max="9229" width="14.5" customWidth="1"/>
    <col min="9230" max="9230" width="11.5" customWidth="1"/>
    <col min="9233" max="9233" width="18.19921875" customWidth="1"/>
    <col min="9476" max="9476" width="5.796875" customWidth="1"/>
    <col min="9477" max="9477" width="14.5" customWidth="1"/>
    <col min="9478" max="9478" width="6.5" customWidth="1"/>
    <col min="9479" max="9480" width="7.5" customWidth="1"/>
    <col min="9483" max="9483" width="11.19921875" customWidth="1"/>
    <col min="9485" max="9485" width="14.5" customWidth="1"/>
    <col min="9486" max="9486" width="11.5" customWidth="1"/>
    <col min="9489" max="9489" width="18.19921875" customWidth="1"/>
    <col min="9732" max="9732" width="5.796875" customWidth="1"/>
    <col min="9733" max="9733" width="14.5" customWidth="1"/>
    <col min="9734" max="9734" width="6.5" customWidth="1"/>
    <col min="9735" max="9736" width="7.5" customWidth="1"/>
    <col min="9739" max="9739" width="11.19921875" customWidth="1"/>
    <col min="9741" max="9741" width="14.5" customWidth="1"/>
    <col min="9742" max="9742" width="11.5" customWidth="1"/>
    <col min="9745" max="9745" width="18.19921875" customWidth="1"/>
    <col min="9988" max="9988" width="5.796875" customWidth="1"/>
    <col min="9989" max="9989" width="14.5" customWidth="1"/>
    <col min="9990" max="9990" width="6.5" customWidth="1"/>
    <col min="9991" max="9992" width="7.5" customWidth="1"/>
    <col min="9995" max="9995" width="11.19921875" customWidth="1"/>
    <col min="9997" max="9997" width="14.5" customWidth="1"/>
    <col min="9998" max="9998" width="11.5" customWidth="1"/>
    <col min="10001" max="10001" width="18.19921875" customWidth="1"/>
    <col min="10244" max="10244" width="5.796875" customWidth="1"/>
    <col min="10245" max="10245" width="14.5" customWidth="1"/>
    <col min="10246" max="10246" width="6.5" customWidth="1"/>
    <col min="10247" max="10248" width="7.5" customWidth="1"/>
    <col min="10251" max="10251" width="11.19921875" customWidth="1"/>
    <col min="10253" max="10253" width="14.5" customWidth="1"/>
    <col min="10254" max="10254" width="11.5" customWidth="1"/>
    <col min="10257" max="10257" width="18.19921875" customWidth="1"/>
    <col min="10500" max="10500" width="5.796875" customWidth="1"/>
    <col min="10501" max="10501" width="14.5" customWidth="1"/>
    <col min="10502" max="10502" width="6.5" customWidth="1"/>
    <col min="10503" max="10504" width="7.5" customWidth="1"/>
    <col min="10507" max="10507" width="11.19921875" customWidth="1"/>
    <col min="10509" max="10509" width="14.5" customWidth="1"/>
    <col min="10510" max="10510" width="11.5" customWidth="1"/>
    <col min="10513" max="10513" width="18.19921875" customWidth="1"/>
    <col min="10756" max="10756" width="5.796875" customWidth="1"/>
    <col min="10757" max="10757" width="14.5" customWidth="1"/>
    <col min="10758" max="10758" width="6.5" customWidth="1"/>
    <col min="10759" max="10760" width="7.5" customWidth="1"/>
    <col min="10763" max="10763" width="11.19921875" customWidth="1"/>
    <col min="10765" max="10765" width="14.5" customWidth="1"/>
    <col min="10766" max="10766" width="11.5" customWidth="1"/>
    <col min="10769" max="10769" width="18.19921875" customWidth="1"/>
    <col min="11012" max="11012" width="5.796875" customWidth="1"/>
    <col min="11013" max="11013" width="14.5" customWidth="1"/>
    <col min="11014" max="11014" width="6.5" customWidth="1"/>
    <col min="11015" max="11016" width="7.5" customWidth="1"/>
    <col min="11019" max="11019" width="11.19921875" customWidth="1"/>
    <col min="11021" max="11021" width="14.5" customWidth="1"/>
    <col min="11022" max="11022" width="11.5" customWidth="1"/>
    <col min="11025" max="11025" width="18.19921875" customWidth="1"/>
    <col min="11268" max="11268" width="5.796875" customWidth="1"/>
    <col min="11269" max="11269" width="14.5" customWidth="1"/>
    <col min="11270" max="11270" width="6.5" customWidth="1"/>
    <col min="11271" max="11272" width="7.5" customWidth="1"/>
    <col min="11275" max="11275" width="11.19921875" customWidth="1"/>
    <col min="11277" max="11277" width="14.5" customWidth="1"/>
    <col min="11278" max="11278" width="11.5" customWidth="1"/>
    <col min="11281" max="11281" width="18.19921875" customWidth="1"/>
    <col min="11524" max="11524" width="5.796875" customWidth="1"/>
    <col min="11525" max="11525" width="14.5" customWidth="1"/>
    <col min="11526" max="11526" width="6.5" customWidth="1"/>
    <col min="11527" max="11528" width="7.5" customWidth="1"/>
    <col min="11531" max="11531" width="11.19921875" customWidth="1"/>
    <col min="11533" max="11533" width="14.5" customWidth="1"/>
    <col min="11534" max="11534" width="11.5" customWidth="1"/>
    <col min="11537" max="11537" width="18.19921875" customWidth="1"/>
    <col min="11780" max="11780" width="5.796875" customWidth="1"/>
    <col min="11781" max="11781" width="14.5" customWidth="1"/>
    <col min="11782" max="11782" width="6.5" customWidth="1"/>
    <col min="11783" max="11784" width="7.5" customWidth="1"/>
    <col min="11787" max="11787" width="11.19921875" customWidth="1"/>
    <col min="11789" max="11789" width="14.5" customWidth="1"/>
    <col min="11790" max="11790" width="11.5" customWidth="1"/>
    <col min="11793" max="11793" width="18.19921875" customWidth="1"/>
    <col min="12036" max="12036" width="5.796875" customWidth="1"/>
    <col min="12037" max="12037" width="14.5" customWidth="1"/>
    <col min="12038" max="12038" width="6.5" customWidth="1"/>
    <col min="12039" max="12040" width="7.5" customWidth="1"/>
    <col min="12043" max="12043" width="11.19921875" customWidth="1"/>
    <col min="12045" max="12045" width="14.5" customWidth="1"/>
    <col min="12046" max="12046" width="11.5" customWidth="1"/>
    <col min="12049" max="12049" width="18.19921875" customWidth="1"/>
    <col min="12292" max="12292" width="5.796875" customWidth="1"/>
    <col min="12293" max="12293" width="14.5" customWidth="1"/>
    <col min="12294" max="12294" width="6.5" customWidth="1"/>
    <col min="12295" max="12296" width="7.5" customWidth="1"/>
    <col min="12299" max="12299" width="11.19921875" customWidth="1"/>
    <col min="12301" max="12301" width="14.5" customWidth="1"/>
    <col min="12302" max="12302" width="11.5" customWidth="1"/>
    <col min="12305" max="12305" width="18.19921875" customWidth="1"/>
    <col min="12548" max="12548" width="5.796875" customWidth="1"/>
    <col min="12549" max="12549" width="14.5" customWidth="1"/>
    <col min="12550" max="12550" width="6.5" customWidth="1"/>
    <col min="12551" max="12552" width="7.5" customWidth="1"/>
    <col min="12555" max="12555" width="11.19921875" customWidth="1"/>
    <col min="12557" max="12557" width="14.5" customWidth="1"/>
    <col min="12558" max="12558" width="11.5" customWidth="1"/>
    <col min="12561" max="12561" width="18.19921875" customWidth="1"/>
    <col min="12804" max="12804" width="5.796875" customWidth="1"/>
    <col min="12805" max="12805" width="14.5" customWidth="1"/>
    <col min="12806" max="12806" width="6.5" customWidth="1"/>
    <col min="12807" max="12808" width="7.5" customWidth="1"/>
    <col min="12811" max="12811" width="11.19921875" customWidth="1"/>
    <col min="12813" max="12813" width="14.5" customWidth="1"/>
    <col min="12814" max="12814" width="11.5" customWidth="1"/>
    <col min="12817" max="12817" width="18.19921875" customWidth="1"/>
    <col min="13060" max="13060" width="5.796875" customWidth="1"/>
    <col min="13061" max="13061" width="14.5" customWidth="1"/>
    <col min="13062" max="13062" width="6.5" customWidth="1"/>
    <col min="13063" max="13064" width="7.5" customWidth="1"/>
    <col min="13067" max="13067" width="11.19921875" customWidth="1"/>
    <col min="13069" max="13069" width="14.5" customWidth="1"/>
    <col min="13070" max="13070" width="11.5" customWidth="1"/>
    <col min="13073" max="13073" width="18.19921875" customWidth="1"/>
    <col min="13316" max="13316" width="5.796875" customWidth="1"/>
    <col min="13317" max="13317" width="14.5" customWidth="1"/>
    <col min="13318" max="13318" width="6.5" customWidth="1"/>
    <col min="13319" max="13320" width="7.5" customWidth="1"/>
    <col min="13323" max="13323" width="11.19921875" customWidth="1"/>
    <col min="13325" max="13325" width="14.5" customWidth="1"/>
    <col min="13326" max="13326" width="11.5" customWidth="1"/>
    <col min="13329" max="13329" width="18.19921875" customWidth="1"/>
    <col min="13572" max="13572" width="5.796875" customWidth="1"/>
    <col min="13573" max="13573" width="14.5" customWidth="1"/>
    <col min="13574" max="13574" width="6.5" customWidth="1"/>
    <col min="13575" max="13576" width="7.5" customWidth="1"/>
    <col min="13579" max="13579" width="11.19921875" customWidth="1"/>
    <col min="13581" max="13581" width="14.5" customWidth="1"/>
    <col min="13582" max="13582" width="11.5" customWidth="1"/>
    <col min="13585" max="13585" width="18.19921875" customWidth="1"/>
    <col min="13828" max="13828" width="5.796875" customWidth="1"/>
    <col min="13829" max="13829" width="14.5" customWidth="1"/>
    <col min="13830" max="13830" width="6.5" customWidth="1"/>
    <col min="13831" max="13832" width="7.5" customWidth="1"/>
    <col min="13835" max="13835" width="11.19921875" customWidth="1"/>
    <col min="13837" max="13837" width="14.5" customWidth="1"/>
    <col min="13838" max="13838" width="11.5" customWidth="1"/>
    <col min="13841" max="13841" width="18.19921875" customWidth="1"/>
    <col min="14084" max="14084" width="5.796875" customWidth="1"/>
    <col min="14085" max="14085" width="14.5" customWidth="1"/>
    <col min="14086" max="14086" width="6.5" customWidth="1"/>
    <col min="14087" max="14088" width="7.5" customWidth="1"/>
    <col min="14091" max="14091" width="11.19921875" customWidth="1"/>
    <col min="14093" max="14093" width="14.5" customWidth="1"/>
    <col min="14094" max="14094" width="11.5" customWidth="1"/>
    <col min="14097" max="14097" width="18.19921875" customWidth="1"/>
    <col min="14340" max="14340" width="5.796875" customWidth="1"/>
    <col min="14341" max="14341" width="14.5" customWidth="1"/>
    <col min="14342" max="14342" width="6.5" customWidth="1"/>
    <col min="14343" max="14344" width="7.5" customWidth="1"/>
    <col min="14347" max="14347" width="11.19921875" customWidth="1"/>
    <col min="14349" max="14349" width="14.5" customWidth="1"/>
    <col min="14350" max="14350" width="11.5" customWidth="1"/>
    <col min="14353" max="14353" width="18.19921875" customWidth="1"/>
    <col min="14596" max="14596" width="5.796875" customWidth="1"/>
    <col min="14597" max="14597" width="14.5" customWidth="1"/>
    <col min="14598" max="14598" width="6.5" customWidth="1"/>
    <col min="14599" max="14600" width="7.5" customWidth="1"/>
    <col min="14603" max="14603" width="11.19921875" customWidth="1"/>
    <col min="14605" max="14605" width="14.5" customWidth="1"/>
    <col min="14606" max="14606" width="11.5" customWidth="1"/>
    <col min="14609" max="14609" width="18.19921875" customWidth="1"/>
    <col min="14852" max="14852" width="5.796875" customWidth="1"/>
    <col min="14853" max="14853" width="14.5" customWidth="1"/>
    <col min="14854" max="14854" width="6.5" customWidth="1"/>
    <col min="14855" max="14856" width="7.5" customWidth="1"/>
    <col min="14859" max="14859" width="11.19921875" customWidth="1"/>
    <col min="14861" max="14861" width="14.5" customWidth="1"/>
    <col min="14862" max="14862" width="11.5" customWidth="1"/>
    <col min="14865" max="14865" width="18.19921875" customWidth="1"/>
    <col min="15108" max="15108" width="5.796875" customWidth="1"/>
    <col min="15109" max="15109" width="14.5" customWidth="1"/>
    <col min="15110" max="15110" width="6.5" customWidth="1"/>
    <col min="15111" max="15112" width="7.5" customWidth="1"/>
    <col min="15115" max="15115" width="11.19921875" customWidth="1"/>
    <col min="15117" max="15117" width="14.5" customWidth="1"/>
    <col min="15118" max="15118" width="11.5" customWidth="1"/>
    <col min="15121" max="15121" width="18.19921875" customWidth="1"/>
    <col min="15364" max="15364" width="5.796875" customWidth="1"/>
    <col min="15365" max="15365" width="14.5" customWidth="1"/>
    <col min="15366" max="15366" width="6.5" customWidth="1"/>
    <col min="15367" max="15368" width="7.5" customWidth="1"/>
    <col min="15371" max="15371" width="11.19921875" customWidth="1"/>
    <col min="15373" max="15373" width="14.5" customWidth="1"/>
    <col min="15374" max="15374" width="11.5" customWidth="1"/>
    <col min="15377" max="15377" width="18.19921875" customWidth="1"/>
    <col min="15620" max="15620" width="5.796875" customWidth="1"/>
    <col min="15621" max="15621" width="14.5" customWidth="1"/>
    <col min="15622" max="15622" width="6.5" customWidth="1"/>
    <col min="15623" max="15624" width="7.5" customWidth="1"/>
    <col min="15627" max="15627" width="11.19921875" customWidth="1"/>
    <col min="15629" max="15629" width="14.5" customWidth="1"/>
    <col min="15630" max="15630" width="11.5" customWidth="1"/>
    <col min="15633" max="15633" width="18.19921875" customWidth="1"/>
    <col min="15876" max="15876" width="5.796875" customWidth="1"/>
    <col min="15877" max="15877" width="14.5" customWidth="1"/>
    <col min="15878" max="15878" width="6.5" customWidth="1"/>
    <col min="15879" max="15880" width="7.5" customWidth="1"/>
    <col min="15883" max="15883" width="11.19921875" customWidth="1"/>
    <col min="15885" max="15885" width="14.5" customWidth="1"/>
    <col min="15886" max="15886" width="11.5" customWidth="1"/>
    <col min="15889" max="15889" width="18.19921875" customWidth="1"/>
    <col min="16132" max="16132" width="5.796875" customWidth="1"/>
    <col min="16133" max="16133" width="14.5" customWidth="1"/>
    <col min="16134" max="16134" width="6.5" customWidth="1"/>
    <col min="16135" max="16136" width="7.5" customWidth="1"/>
    <col min="16139" max="16139" width="11.19921875" customWidth="1"/>
    <col min="16141" max="16141" width="14.5" customWidth="1"/>
    <col min="16142" max="16142" width="11.5" customWidth="1"/>
    <col min="16145" max="16145" width="18.19921875" customWidth="1"/>
  </cols>
  <sheetData>
    <row r="1" spans="1:21" ht="39.75" customHeight="1" x14ac:dyDescent="0.25">
      <c r="A1" s="198" t="s">
        <v>200</v>
      </c>
      <c r="B1" s="207"/>
      <c r="C1" s="207"/>
      <c r="D1" s="207"/>
      <c r="E1" s="207"/>
      <c r="F1" s="207"/>
      <c r="G1" s="207"/>
      <c r="H1" s="207"/>
      <c r="I1" s="207"/>
      <c r="J1" s="5"/>
      <c r="L1" s="6"/>
      <c r="M1" s="191" t="s">
        <v>74</v>
      </c>
      <c r="N1" s="191"/>
      <c r="O1" s="191"/>
      <c r="P1" s="191"/>
      <c r="Q1" s="191"/>
    </row>
    <row r="2" spans="1:21" ht="15.75" customHeight="1" x14ac:dyDescent="0.25">
      <c r="A2" s="190" t="s">
        <v>97</v>
      </c>
      <c r="B2" s="190"/>
      <c r="C2" s="190"/>
      <c r="D2" s="190"/>
      <c r="E2" s="190"/>
      <c r="F2" s="190"/>
      <c r="G2" s="8"/>
      <c r="H2" s="8"/>
      <c r="I2" s="8"/>
      <c r="J2" s="5"/>
      <c r="K2" s="6"/>
      <c r="L2" s="6"/>
      <c r="M2" s="6"/>
      <c r="N2" s="6"/>
      <c r="O2" s="6"/>
      <c r="P2" s="6"/>
    </row>
    <row r="3" spans="1:21" ht="15.75" customHeight="1" x14ac:dyDescent="0.25">
      <c r="A3" s="198" t="s">
        <v>98</v>
      </c>
      <c r="B3" s="198"/>
      <c r="C3" s="198"/>
      <c r="D3" s="198"/>
      <c r="E3" s="198"/>
      <c r="F3" s="198"/>
      <c r="G3" s="8"/>
      <c r="H3" s="8"/>
      <c r="I3" s="8"/>
      <c r="J3" s="5"/>
      <c r="K3" s="6"/>
      <c r="L3" s="6"/>
      <c r="M3" s="6"/>
      <c r="N3" s="6"/>
      <c r="O3" s="6"/>
      <c r="P3" s="6"/>
    </row>
    <row r="4" spans="1:21" ht="15.75" customHeight="1" x14ac:dyDescent="0.25">
      <c r="A4" s="198" t="s">
        <v>87</v>
      </c>
      <c r="B4" s="198"/>
      <c r="C4" s="198"/>
      <c r="D4" s="198"/>
      <c r="E4" s="198"/>
      <c r="F4" s="198"/>
      <c r="G4" s="8"/>
      <c r="H4" s="8"/>
      <c r="I4" s="8"/>
      <c r="J4" s="5"/>
      <c r="K4" s="6"/>
      <c r="L4" s="6"/>
      <c r="M4" s="6"/>
      <c r="N4" s="6"/>
      <c r="O4" s="6"/>
      <c r="P4" s="6"/>
    </row>
    <row r="5" spans="1:21" ht="30.6" customHeight="1" x14ac:dyDescent="0.25">
      <c r="A5" s="194" t="s">
        <v>84</v>
      </c>
      <c r="B5" s="194"/>
      <c r="C5" s="194"/>
      <c r="D5" s="194"/>
      <c r="E5" s="194"/>
      <c r="F5" s="194"/>
      <c r="G5" s="194"/>
      <c r="H5" s="194"/>
      <c r="I5" s="194"/>
      <c r="J5" s="194"/>
      <c r="K5" s="194"/>
      <c r="L5" s="194"/>
      <c r="M5" s="194"/>
      <c r="N5" s="194"/>
      <c r="O5" s="194"/>
      <c r="P5" s="194"/>
      <c r="Q5" s="194"/>
      <c r="R5" s="1"/>
      <c r="S5" s="1"/>
      <c r="T5" s="1"/>
      <c r="U5" s="1"/>
    </row>
    <row r="6" spans="1:21" ht="17.399999999999999" x14ac:dyDescent="0.25">
      <c r="A6" s="217" t="s">
        <v>310</v>
      </c>
      <c r="B6" s="217"/>
      <c r="C6" s="217"/>
      <c r="D6" s="217"/>
      <c r="E6" s="217"/>
      <c r="F6" s="217"/>
      <c r="G6" s="217"/>
      <c r="H6" s="217"/>
      <c r="I6" s="217"/>
      <c r="J6" s="217"/>
      <c r="K6" s="217"/>
      <c r="L6" s="217"/>
      <c r="M6" s="217"/>
      <c r="N6" s="217"/>
      <c r="O6" s="217"/>
      <c r="P6" s="217"/>
      <c r="Q6" s="217"/>
      <c r="R6" s="1"/>
      <c r="S6" s="1"/>
      <c r="T6" s="1"/>
      <c r="U6" s="1"/>
    </row>
    <row r="7" spans="1:21" ht="18" customHeight="1" x14ac:dyDescent="0.25">
      <c r="B7" s="202" t="s">
        <v>73</v>
      </c>
      <c r="C7" s="202"/>
      <c r="D7" s="202"/>
      <c r="E7" s="202"/>
      <c r="F7" s="202"/>
      <c r="G7" s="202"/>
      <c r="H7" s="202"/>
      <c r="I7" s="202"/>
      <c r="J7" s="202"/>
      <c r="K7" s="202"/>
      <c r="L7" s="202"/>
      <c r="M7" s="202"/>
      <c r="N7" s="202"/>
      <c r="O7" s="202"/>
      <c r="P7" s="202"/>
      <c r="Q7" s="202"/>
    </row>
    <row r="8" spans="1:21" ht="17.25" customHeight="1" x14ac:dyDescent="0.25">
      <c r="A8" s="200" t="s">
        <v>0</v>
      </c>
      <c r="B8" s="200" t="s">
        <v>1</v>
      </c>
      <c r="C8" s="200" t="s">
        <v>75</v>
      </c>
      <c r="D8" s="200"/>
      <c r="E8" s="200"/>
      <c r="F8" s="200" t="s">
        <v>76</v>
      </c>
      <c r="G8" s="200"/>
      <c r="H8" s="200"/>
      <c r="I8" s="200"/>
      <c r="J8" s="200"/>
      <c r="K8" s="200"/>
      <c r="L8" s="200"/>
      <c r="M8" s="200"/>
      <c r="N8" s="204" t="s">
        <v>28</v>
      </c>
      <c r="O8" s="204" t="s">
        <v>79</v>
      </c>
      <c r="P8" s="204" t="s">
        <v>80</v>
      </c>
      <c r="Q8" s="200" t="s">
        <v>5</v>
      </c>
    </row>
    <row r="9" spans="1:21" ht="17.25" customHeight="1" x14ac:dyDescent="0.25">
      <c r="A9" s="200"/>
      <c r="B9" s="200"/>
      <c r="C9" s="200" t="s">
        <v>24</v>
      </c>
      <c r="D9" s="200"/>
      <c r="E9" s="204" t="s">
        <v>25</v>
      </c>
      <c r="F9" s="200"/>
      <c r="G9" s="200"/>
      <c r="H9" s="200"/>
      <c r="I9" s="200"/>
      <c r="J9" s="200"/>
      <c r="K9" s="200"/>
      <c r="L9" s="200"/>
      <c r="M9" s="200"/>
      <c r="N9" s="205"/>
      <c r="O9" s="205"/>
      <c r="P9" s="205"/>
      <c r="Q9" s="200"/>
    </row>
    <row r="10" spans="1:21" ht="42" customHeight="1" x14ac:dyDescent="0.25">
      <c r="A10" s="200"/>
      <c r="B10" s="200"/>
      <c r="C10" s="53" t="s">
        <v>26</v>
      </c>
      <c r="D10" s="28" t="s">
        <v>27</v>
      </c>
      <c r="E10" s="206"/>
      <c r="F10" s="53" t="s">
        <v>77</v>
      </c>
      <c r="G10" s="53" t="s">
        <v>29</v>
      </c>
      <c r="H10" s="53" t="s">
        <v>30</v>
      </c>
      <c r="I10" s="53" t="s">
        <v>31</v>
      </c>
      <c r="J10" s="53" t="s">
        <v>32</v>
      </c>
      <c r="K10" s="29" t="s">
        <v>33</v>
      </c>
      <c r="L10" s="29" t="s">
        <v>78</v>
      </c>
      <c r="M10" s="29" t="s">
        <v>34</v>
      </c>
      <c r="N10" s="206"/>
      <c r="O10" s="206"/>
      <c r="P10" s="206"/>
      <c r="Q10" s="200"/>
    </row>
    <row r="11" spans="1:21" ht="13.05" customHeight="1" x14ac:dyDescent="0.25">
      <c r="A11" s="26" t="s">
        <v>6</v>
      </c>
      <c r="B11" s="27" t="s">
        <v>7</v>
      </c>
      <c r="C11" s="26" t="s">
        <v>8</v>
      </c>
      <c r="D11" s="27" t="s">
        <v>9</v>
      </c>
      <c r="E11" s="26" t="s">
        <v>10</v>
      </c>
      <c r="F11" s="27" t="s">
        <v>11</v>
      </c>
      <c r="G11" s="26" t="s">
        <v>12</v>
      </c>
      <c r="H11" s="27" t="s">
        <v>13</v>
      </c>
      <c r="I11" s="26" t="s">
        <v>14</v>
      </c>
      <c r="J11" s="27" t="s">
        <v>15</v>
      </c>
      <c r="K11" s="26" t="s">
        <v>16</v>
      </c>
      <c r="L11" s="27" t="s">
        <v>17</v>
      </c>
      <c r="M11" s="26" t="s">
        <v>18</v>
      </c>
      <c r="N11" s="27" t="s">
        <v>19</v>
      </c>
      <c r="O11" s="26" t="s">
        <v>81</v>
      </c>
      <c r="P11" s="27" t="s">
        <v>82</v>
      </c>
      <c r="Q11" s="26" t="s">
        <v>83</v>
      </c>
    </row>
    <row r="12" spans="1:21" x14ac:dyDescent="0.25">
      <c r="A12" s="2" t="s">
        <v>6</v>
      </c>
      <c r="B12" s="199" t="s">
        <v>22</v>
      </c>
      <c r="C12" s="199"/>
      <c r="D12" s="199"/>
      <c r="E12" s="199"/>
      <c r="F12" s="16"/>
      <c r="G12" s="17" t="s">
        <v>21</v>
      </c>
      <c r="H12" s="13" t="s">
        <v>21</v>
      </c>
      <c r="I12" s="13"/>
      <c r="J12" s="13"/>
      <c r="K12" s="14" t="s">
        <v>21</v>
      </c>
      <c r="L12" s="14"/>
      <c r="M12" s="14"/>
      <c r="N12" s="14"/>
      <c r="O12" s="14"/>
      <c r="P12" s="14"/>
      <c r="Q12" s="15"/>
      <c r="R12" s="3"/>
      <c r="S12" s="3"/>
      <c r="T12" s="3"/>
      <c r="U12" s="3"/>
    </row>
    <row r="13" spans="1:21" x14ac:dyDescent="0.25">
      <c r="A13" s="10" t="s">
        <v>41</v>
      </c>
      <c r="B13" s="18" t="s">
        <v>35</v>
      </c>
      <c r="C13" s="52"/>
      <c r="D13" s="52"/>
      <c r="E13" s="52"/>
      <c r="F13" s="16"/>
      <c r="G13" s="17"/>
      <c r="H13" s="13"/>
      <c r="I13" s="13"/>
      <c r="J13" s="13"/>
      <c r="K13" s="14"/>
      <c r="L13" s="14"/>
      <c r="M13" s="14"/>
      <c r="N13" s="14"/>
      <c r="O13" s="14"/>
      <c r="P13" s="14"/>
      <c r="Q13" s="15"/>
      <c r="R13" s="3"/>
      <c r="S13" s="3"/>
      <c r="T13" s="3"/>
      <c r="U13" s="3"/>
    </row>
    <row r="14" spans="1:21" x14ac:dyDescent="0.25">
      <c r="A14" s="51"/>
      <c r="B14" s="118"/>
      <c r="C14" s="119"/>
      <c r="D14" s="120"/>
      <c r="E14" s="121"/>
      <c r="F14" s="120"/>
      <c r="G14" s="122"/>
      <c r="H14" s="13"/>
      <c r="I14" s="13"/>
      <c r="J14" s="13"/>
      <c r="K14" s="14"/>
      <c r="L14" s="14"/>
      <c r="M14" s="14"/>
      <c r="N14" s="14"/>
      <c r="O14" s="14"/>
      <c r="P14" s="14"/>
      <c r="Q14" s="15"/>
      <c r="R14" s="3"/>
      <c r="S14" s="3"/>
      <c r="T14" s="3"/>
      <c r="U14" s="3"/>
    </row>
    <row r="15" spans="1:21" x14ac:dyDescent="0.25">
      <c r="A15" s="42" t="s">
        <v>42</v>
      </c>
      <c r="B15" s="18" t="s">
        <v>36</v>
      </c>
      <c r="C15" s="52"/>
      <c r="D15" s="52"/>
      <c r="E15" s="52"/>
      <c r="F15" s="16"/>
      <c r="G15" s="17"/>
      <c r="H15" s="13"/>
      <c r="I15" s="13"/>
      <c r="J15" s="13"/>
      <c r="K15" s="14"/>
      <c r="L15" s="14"/>
      <c r="M15" s="14"/>
      <c r="N15" s="14"/>
      <c r="O15" s="14"/>
      <c r="P15" s="14"/>
      <c r="Q15" s="15"/>
      <c r="R15" s="3"/>
      <c r="S15" s="3"/>
      <c r="T15" s="3"/>
      <c r="U15" s="3"/>
    </row>
    <row r="16" spans="1:21" x14ac:dyDescent="0.25">
      <c r="A16" s="42" t="s">
        <v>43</v>
      </c>
      <c r="B16" s="18" t="s">
        <v>45</v>
      </c>
      <c r="C16" s="52"/>
      <c r="D16" s="52"/>
      <c r="E16" s="52"/>
      <c r="F16" s="16"/>
      <c r="G16" s="17"/>
      <c r="H16" s="13"/>
      <c r="I16" s="13"/>
      <c r="J16" s="13"/>
      <c r="K16" s="14"/>
      <c r="L16" s="14"/>
      <c r="M16" s="14"/>
      <c r="N16" s="14"/>
      <c r="O16" s="14"/>
      <c r="P16" s="14"/>
      <c r="Q16" s="15"/>
      <c r="R16" s="3"/>
      <c r="S16" s="3"/>
      <c r="T16" s="3"/>
      <c r="U16" s="3"/>
    </row>
    <row r="17" spans="1:21" x14ac:dyDescent="0.25">
      <c r="A17" s="12" t="s">
        <v>7</v>
      </c>
      <c r="B17" s="52" t="s">
        <v>23</v>
      </c>
      <c r="C17" s="14" t="s">
        <v>21</v>
      </c>
      <c r="D17" s="14"/>
      <c r="E17" s="14"/>
      <c r="F17" s="14" t="s">
        <v>21</v>
      </c>
      <c r="G17" s="17" t="s">
        <v>21</v>
      </c>
      <c r="H17" s="13" t="s">
        <v>21</v>
      </c>
      <c r="I17" s="13"/>
      <c r="J17" s="13"/>
      <c r="K17" s="14" t="s">
        <v>21</v>
      </c>
      <c r="L17" s="14"/>
      <c r="M17" s="14"/>
      <c r="N17" s="14"/>
      <c r="O17" s="14"/>
      <c r="P17" s="14"/>
      <c r="Q17" s="15"/>
      <c r="R17" s="3"/>
      <c r="S17" s="3"/>
      <c r="T17" s="3"/>
      <c r="U17" s="3"/>
    </row>
    <row r="18" spans="1:21" x14ac:dyDescent="0.25">
      <c r="A18" s="42" t="s">
        <v>37</v>
      </c>
      <c r="B18" s="18" t="s">
        <v>46</v>
      </c>
      <c r="C18" s="14"/>
      <c r="D18" s="14"/>
      <c r="E18" s="14"/>
      <c r="F18" s="14"/>
      <c r="G18" s="17"/>
      <c r="H18" s="13"/>
      <c r="I18" s="13"/>
      <c r="J18" s="13"/>
      <c r="K18" s="14"/>
      <c r="L18" s="14"/>
      <c r="M18" s="14"/>
      <c r="N18" s="14"/>
      <c r="O18" s="14"/>
      <c r="P18" s="14"/>
      <c r="Q18" s="15"/>
      <c r="R18" s="3"/>
      <c r="S18" s="3"/>
      <c r="T18" s="3"/>
      <c r="U18" s="3"/>
    </row>
    <row r="19" spans="1:21" x14ac:dyDescent="0.25">
      <c r="A19" s="42" t="s">
        <v>38</v>
      </c>
      <c r="B19" s="18" t="s">
        <v>47</v>
      </c>
      <c r="C19" s="14"/>
      <c r="D19" s="14"/>
      <c r="E19" s="14"/>
      <c r="F19" s="14"/>
      <c r="G19" s="17"/>
      <c r="H19" s="13"/>
      <c r="I19" s="13"/>
      <c r="J19" s="13"/>
      <c r="K19" s="14"/>
      <c r="L19" s="14"/>
      <c r="M19" s="14"/>
      <c r="N19" s="14"/>
      <c r="O19" s="14"/>
      <c r="P19" s="14"/>
      <c r="Q19" s="15"/>
      <c r="R19" s="3"/>
      <c r="S19" s="3"/>
      <c r="T19" s="3"/>
      <c r="U19" s="3"/>
    </row>
    <row r="20" spans="1:21" x14ac:dyDescent="0.25">
      <c r="A20" s="42" t="s">
        <v>39</v>
      </c>
      <c r="B20" s="18" t="s">
        <v>48</v>
      </c>
      <c r="C20" s="14"/>
      <c r="D20" s="14"/>
      <c r="E20" s="14"/>
      <c r="F20" s="14"/>
      <c r="G20" s="17"/>
      <c r="H20" s="13"/>
      <c r="I20" s="13"/>
      <c r="J20" s="13"/>
      <c r="K20" s="14"/>
      <c r="L20" s="14"/>
      <c r="M20" s="14"/>
      <c r="N20" s="14"/>
      <c r="O20" s="14"/>
      <c r="P20" s="14"/>
      <c r="Q20" s="15"/>
      <c r="R20" s="3"/>
      <c r="S20" s="3"/>
      <c r="T20" s="3"/>
      <c r="U20" s="3"/>
    </row>
    <row r="21" spans="1:21" x14ac:dyDescent="0.25">
      <c r="A21" s="42" t="s">
        <v>40</v>
      </c>
      <c r="B21" s="18" t="s">
        <v>49</v>
      </c>
      <c r="C21" s="14"/>
      <c r="D21" s="14"/>
      <c r="E21" s="14"/>
      <c r="F21" s="14"/>
      <c r="G21" s="17"/>
      <c r="H21" s="13"/>
      <c r="I21" s="13"/>
      <c r="J21" s="13"/>
      <c r="K21" s="14"/>
      <c r="L21" s="14"/>
      <c r="M21" s="14"/>
      <c r="N21" s="14"/>
      <c r="O21" s="14"/>
      <c r="P21" s="14"/>
      <c r="Q21" s="15"/>
      <c r="R21" s="3"/>
      <c r="S21" s="3"/>
      <c r="T21" s="3"/>
      <c r="U21" s="3"/>
    </row>
    <row r="22" spans="1:21" x14ac:dyDescent="0.25">
      <c r="A22" s="12" t="s">
        <v>8</v>
      </c>
      <c r="B22" s="52" t="s">
        <v>50</v>
      </c>
      <c r="C22" s="19"/>
      <c r="D22" s="19"/>
      <c r="E22" s="19"/>
      <c r="F22" s="16">
        <f>SUM(F23:F48)</f>
        <v>0</v>
      </c>
      <c r="G22" s="20" t="s">
        <v>21</v>
      </c>
      <c r="H22" s="21" t="s">
        <v>21</v>
      </c>
      <c r="I22" s="21"/>
      <c r="J22" s="21"/>
      <c r="K22" s="22" t="s">
        <v>21</v>
      </c>
      <c r="L22" s="22"/>
      <c r="M22" s="22"/>
      <c r="N22" s="22"/>
      <c r="O22" s="22"/>
      <c r="P22" s="22"/>
      <c r="Q22" s="23"/>
    </row>
    <row r="23" spans="1:21" x14ac:dyDescent="0.25">
      <c r="A23" s="104">
        <v>4</v>
      </c>
      <c r="B23" s="52" t="s">
        <v>51</v>
      </c>
      <c r="C23" s="123">
        <f>C25</f>
        <v>292601</v>
      </c>
      <c r="D23" s="112"/>
      <c r="E23" s="112"/>
      <c r="F23" s="55"/>
      <c r="G23" s="17"/>
      <c r="H23" s="66"/>
      <c r="I23" s="66"/>
      <c r="J23" s="66"/>
      <c r="K23" s="80"/>
      <c r="L23" s="80"/>
      <c r="M23" s="80"/>
      <c r="N23" s="80"/>
      <c r="O23" s="80"/>
      <c r="P23" s="80"/>
      <c r="Q23" s="15"/>
    </row>
    <row r="24" spans="1:21" x14ac:dyDescent="0.25">
      <c r="A24" s="124" t="s">
        <v>52</v>
      </c>
      <c r="B24" s="18" t="s">
        <v>55</v>
      </c>
      <c r="C24" s="112"/>
      <c r="D24" s="112"/>
      <c r="E24" s="112"/>
      <c r="F24" s="55"/>
      <c r="G24" s="17"/>
      <c r="H24" s="66"/>
      <c r="I24" s="66"/>
      <c r="J24" s="66"/>
      <c r="K24" s="80"/>
      <c r="L24" s="80"/>
      <c r="M24" s="80"/>
      <c r="N24" s="80"/>
      <c r="O24" s="80"/>
      <c r="P24" s="80"/>
      <c r="Q24" s="15"/>
    </row>
    <row r="25" spans="1:21" x14ac:dyDescent="0.25">
      <c r="A25" s="124" t="s">
        <v>53</v>
      </c>
      <c r="B25" s="18" t="s">
        <v>56</v>
      </c>
      <c r="C25" s="123">
        <f>SUM(C26:C41)</f>
        <v>292601</v>
      </c>
      <c r="D25" s="112"/>
      <c r="E25" s="112"/>
      <c r="F25" s="55"/>
      <c r="G25" s="17"/>
      <c r="H25" s="66"/>
      <c r="I25" s="66"/>
      <c r="J25" s="66"/>
      <c r="K25" s="80"/>
      <c r="L25" s="80"/>
      <c r="M25" s="80"/>
      <c r="N25" s="80"/>
      <c r="O25" s="80"/>
      <c r="P25" s="80"/>
      <c r="Q25" s="15"/>
    </row>
    <row r="26" spans="1:21" x14ac:dyDescent="0.25">
      <c r="A26" s="105">
        <v>1</v>
      </c>
      <c r="B26" s="125" t="s">
        <v>201</v>
      </c>
      <c r="C26" s="126">
        <v>11000</v>
      </c>
      <c r="D26" s="112"/>
      <c r="E26" s="127">
        <v>0</v>
      </c>
      <c r="F26" s="55"/>
      <c r="G26" s="17"/>
      <c r="H26" s="66"/>
      <c r="I26" s="66"/>
      <c r="J26" s="66" t="s">
        <v>210</v>
      </c>
      <c r="K26" s="80"/>
      <c r="L26" s="80"/>
      <c r="M26" s="80"/>
      <c r="N26" s="80" t="s">
        <v>211</v>
      </c>
      <c r="O26" s="80"/>
      <c r="P26" s="80"/>
      <c r="Q26" s="15"/>
    </row>
    <row r="27" spans="1:21" x14ac:dyDescent="0.25">
      <c r="A27" s="105">
        <v>2</v>
      </c>
      <c r="B27" s="125" t="s">
        <v>202</v>
      </c>
      <c r="C27" s="126">
        <v>34360</v>
      </c>
      <c r="D27" s="112"/>
      <c r="E27" s="127">
        <v>0</v>
      </c>
      <c r="F27" s="55"/>
      <c r="G27" s="17"/>
      <c r="H27" s="66"/>
      <c r="I27" s="66"/>
      <c r="J27" s="66" t="s">
        <v>210</v>
      </c>
      <c r="K27" s="80"/>
      <c r="L27" s="80"/>
      <c r="M27" s="80"/>
      <c r="N27" s="80" t="s">
        <v>211</v>
      </c>
      <c r="O27" s="80"/>
      <c r="P27" s="80"/>
      <c r="Q27" s="15"/>
    </row>
    <row r="28" spans="1:21" x14ac:dyDescent="0.25">
      <c r="A28" s="105">
        <v>3</v>
      </c>
      <c r="B28" s="125" t="s">
        <v>203</v>
      </c>
      <c r="C28" s="128">
        <v>25111</v>
      </c>
      <c r="D28" s="112"/>
      <c r="E28" s="127">
        <v>0</v>
      </c>
      <c r="F28" s="55"/>
      <c r="G28" s="17"/>
      <c r="H28" s="66"/>
      <c r="I28" s="66"/>
      <c r="J28" s="66" t="s">
        <v>210</v>
      </c>
      <c r="K28" s="80"/>
      <c r="L28" s="80"/>
      <c r="M28" s="80"/>
      <c r="N28" s="80" t="s">
        <v>211</v>
      </c>
      <c r="O28" s="80"/>
      <c r="P28" s="80"/>
      <c r="Q28" s="15"/>
    </row>
    <row r="29" spans="1:21" x14ac:dyDescent="0.25">
      <c r="A29" s="105">
        <v>4</v>
      </c>
      <c r="B29" s="129" t="s">
        <v>121</v>
      </c>
      <c r="C29" s="126">
        <v>15000</v>
      </c>
      <c r="D29" s="112"/>
      <c r="E29" s="127">
        <v>0</v>
      </c>
      <c r="F29" s="55"/>
      <c r="G29" s="17"/>
      <c r="H29" s="66"/>
      <c r="I29" s="66"/>
      <c r="J29" s="66" t="s">
        <v>210</v>
      </c>
      <c r="K29" s="80"/>
      <c r="L29" s="80"/>
      <c r="M29" s="80"/>
      <c r="N29" s="80" t="s">
        <v>211</v>
      </c>
      <c r="O29" s="80"/>
      <c r="P29" s="80"/>
      <c r="Q29" s="15"/>
    </row>
    <row r="30" spans="1:21" x14ac:dyDescent="0.25">
      <c r="A30" s="105">
        <v>5</v>
      </c>
      <c r="B30" s="125" t="s">
        <v>204</v>
      </c>
      <c r="C30" s="126">
        <v>14990</v>
      </c>
      <c r="D30" s="112"/>
      <c r="E30" s="127">
        <v>0</v>
      </c>
      <c r="F30" s="55"/>
      <c r="G30" s="17"/>
      <c r="H30" s="66"/>
      <c r="I30" s="66"/>
      <c r="J30" s="66" t="s">
        <v>210</v>
      </c>
      <c r="K30" s="80"/>
      <c r="L30" s="80"/>
      <c r="M30" s="80"/>
      <c r="N30" s="80" t="s">
        <v>211</v>
      </c>
      <c r="O30" s="80"/>
      <c r="P30" s="80"/>
      <c r="Q30" s="15"/>
    </row>
    <row r="31" spans="1:21" x14ac:dyDescent="0.25">
      <c r="A31" s="105">
        <v>6</v>
      </c>
      <c r="B31" s="125" t="s">
        <v>204</v>
      </c>
      <c r="C31" s="126">
        <v>14990</v>
      </c>
      <c r="D31" s="112"/>
      <c r="E31" s="127">
        <v>0</v>
      </c>
      <c r="F31" s="55"/>
      <c r="G31" s="17"/>
      <c r="H31" s="66"/>
      <c r="I31" s="66"/>
      <c r="J31" s="66" t="s">
        <v>210</v>
      </c>
      <c r="K31" s="80"/>
      <c r="L31" s="80"/>
      <c r="M31" s="80"/>
      <c r="N31" s="80" t="s">
        <v>211</v>
      </c>
      <c r="O31" s="80"/>
      <c r="P31" s="80"/>
      <c r="Q31" s="15"/>
    </row>
    <row r="32" spans="1:21" x14ac:dyDescent="0.25">
      <c r="A32" s="105">
        <v>7</v>
      </c>
      <c r="B32" s="125" t="s">
        <v>205</v>
      </c>
      <c r="C32" s="126">
        <v>14990</v>
      </c>
      <c r="D32" s="112"/>
      <c r="E32" s="127">
        <v>0</v>
      </c>
      <c r="F32" s="55"/>
      <c r="G32" s="17"/>
      <c r="H32" s="66"/>
      <c r="I32" s="66"/>
      <c r="J32" s="66" t="s">
        <v>210</v>
      </c>
      <c r="K32" s="80"/>
      <c r="L32" s="80"/>
      <c r="M32" s="80"/>
      <c r="N32" s="80" t="s">
        <v>211</v>
      </c>
      <c r="O32" s="80"/>
      <c r="P32" s="80"/>
      <c r="Q32" s="15"/>
    </row>
    <row r="33" spans="1:17" x14ac:dyDescent="0.25">
      <c r="A33" s="105">
        <v>8</v>
      </c>
      <c r="B33" s="125" t="s">
        <v>206</v>
      </c>
      <c r="C33" s="126">
        <v>14990</v>
      </c>
      <c r="D33" s="112"/>
      <c r="E33" s="127">
        <v>0</v>
      </c>
      <c r="F33" s="55"/>
      <c r="G33" s="17"/>
      <c r="H33" s="66"/>
      <c r="I33" s="66"/>
      <c r="J33" s="66" t="s">
        <v>210</v>
      </c>
      <c r="K33" s="80"/>
      <c r="L33" s="80"/>
      <c r="M33" s="80"/>
      <c r="N33" s="80" t="s">
        <v>211</v>
      </c>
      <c r="O33" s="80"/>
      <c r="P33" s="80"/>
      <c r="Q33" s="15"/>
    </row>
    <row r="34" spans="1:17" x14ac:dyDescent="0.25">
      <c r="A34" s="105">
        <v>9</v>
      </c>
      <c r="B34" s="125" t="s">
        <v>207</v>
      </c>
      <c r="C34" s="126">
        <v>14990</v>
      </c>
      <c r="D34" s="112"/>
      <c r="E34" s="127">
        <v>0</v>
      </c>
      <c r="F34" s="55"/>
      <c r="G34" s="17"/>
      <c r="H34" s="66"/>
      <c r="I34" s="66"/>
      <c r="J34" s="66" t="s">
        <v>210</v>
      </c>
      <c r="K34" s="80"/>
      <c r="L34" s="80"/>
      <c r="M34" s="80"/>
      <c r="N34" s="80" t="s">
        <v>211</v>
      </c>
      <c r="O34" s="80"/>
      <c r="P34" s="80"/>
      <c r="Q34" s="15"/>
    </row>
    <row r="35" spans="1:17" x14ac:dyDescent="0.25">
      <c r="A35" s="105">
        <v>10</v>
      </c>
      <c r="B35" s="125" t="s">
        <v>204</v>
      </c>
      <c r="C35" s="126">
        <v>14990</v>
      </c>
      <c r="D35" s="112"/>
      <c r="E35" s="127">
        <v>0</v>
      </c>
      <c r="F35" s="55"/>
      <c r="G35" s="17"/>
      <c r="H35" s="66"/>
      <c r="I35" s="66"/>
      <c r="J35" s="66" t="s">
        <v>210</v>
      </c>
      <c r="K35" s="80"/>
      <c r="L35" s="80"/>
      <c r="M35" s="80"/>
      <c r="N35" s="80" t="s">
        <v>211</v>
      </c>
      <c r="O35" s="80"/>
      <c r="P35" s="80"/>
      <c r="Q35" s="15"/>
    </row>
    <row r="36" spans="1:17" x14ac:dyDescent="0.25">
      <c r="A36" s="105">
        <v>11</v>
      </c>
      <c r="B36" s="125" t="s">
        <v>204</v>
      </c>
      <c r="C36" s="126">
        <v>14990</v>
      </c>
      <c r="D36" s="112"/>
      <c r="E36" s="127">
        <v>0</v>
      </c>
      <c r="F36" s="55"/>
      <c r="G36" s="17"/>
      <c r="H36" s="66"/>
      <c r="I36" s="66"/>
      <c r="J36" s="66" t="s">
        <v>210</v>
      </c>
      <c r="K36" s="80"/>
      <c r="L36" s="80"/>
      <c r="M36" s="80"/>
      <c r="N36" s="80" t="s">
        <v>211</v>
      </c>
      <c r="O36" s="80"/>
      <c r="P36" s="80"/>
      <c r="Q36" s="15"/>
    </row>
    <row r="37" spans="1:17" x14ac:dyDescent="0.25">
      <c r="A37" s="105">
        <v>12</v>
      </c>
      <c r="B37" s="130" t="s">
        <v>208</v>
      </c>
      <c r="C37" s="126">
        <v>28600</v>
      </c>
      <c r="D37" s="112"/>
      <c r="E37" s="127">
        <v>0</v>
      </c>
      <c r="F37" s="55"/>
      <c r="G37" s="17"/>
      <c r="H37" s="66"/>
      <c r="I37" s="66"/>
      <c r="J37" s="66" t="s">
        <v>210</v>
      </c>
      <c r="K37" s="80"/>
      <c r="L37" s="80"/>
      <c r="M37" s="80"/>
      <c r="N37" s="80" t="s">
        <v>211</v>
      </c>
      <c r="O37" s="80"/>
      <c r="P37" s="80"/>
      <c r="Q37" s="15"/>
    </row>
    <row r="38" spans="1:17" x14ac:dyDescent="0.25">
      <c r="A38" s="105">
        <v>13</v>
      </c>
      <c r="B38" s="130" t="s">
        <v>208</v>
      </c>
      <c r="C38" s="126">
        <v>28600</v>
      </c>
      <c r="D38" s="112"/>
      <c r="E38" s="127">
        <v>0</v>
      </c>
      <c r="F38" s="55"/>
      <c r="G38" s="17"/>
      <c r="H38" s="66"/>
      <c r="I38" s="66"/>
      <c r="J38" s="66" t="s">
        <v>210</v>
      </c>
      <c r="K38" s="80"/>
      <c r="L38" s="80"/>
      <c r="M38" s="80"/>
      <c r="N38" s="80" t="s">
        <v>211</v>
      </c>
      <c r="O38" s="80"/>
      <c r="P38" s="80"/>
      <c r="Q38" s="15"/>
    </row>
    <row r="39" spans="1:17" x14ac:dyDescent="0.25">
      <c r="A39" s="105">
        <v>14</v>
      </c>
      <c r="B39" s="129" t="s">
        <v>121</v>
      </c>
      <c r="C39" s="126">
        <v>15000</v>
      </c>
      <c r="D39" s="112"/>
      <c r="E39" s="127">
        <v>0</v>
      </c>
      <c r="F39" s="55"/>
      <c r="G39" s="17"/>
      <c r="H39" s="66"/>
      <c r="I39" s="66"/>
      <c r="J39" s="66" t="s">
        <v>210</v>
      </c>
      <c r="K39" s="80"/>
      <c r="L39" s="80"/>
      <c r="M39" s="80"/>
      <c r="N39" s="80" t="s">
        <v>211</v>
      </c>
      <c r="O39" s="80"/>
      <c r="P39" s="80"/>
      <c r="Q39" s="15"/>
    </row>
    <row r="40" spans="1:17" x14ac:dyDescent="0.25">
      <c r="A40" s="105">
        <v>15</v>
      </c>
      <c r="B40" s="129" t="s">
        <v>121</v>
      </c>
      <c r="C40" s="126">
        <v>15000</v>
      </c>
      <c r="D40" s="112"/>
      <c r="E40" s="127">
        <v>0</v>
      </c>
      <c r="F40" s="55"/>
      <c r="G40" s="17"/>
      <c r="H40" s="66"/>
      <c r="I40" s="66"/>
      <c r="J40" s="66" t="s">
        <v>210</v>
      </c>
      <c r="K40" s="80"/>
      <c r="L40" s="80"/>
      <c r="M40" s="80"/>
      <c r="N40" s="80" t="s">
        <v>211</v>
      </c>
      <c r="O40" s="80"/>
      <c r="P40" s="80"/>
      <c r="Q40" s="15"/>
    </row>
    <row r="41" spans="1:17" x14ac:dyDescent="0.25">
      <c r="A41" s="124">
        <v>16</v>
      </c>
      <c r="B41" s="129" t="s">
        <v>209</v>
      </c>
      <c r="C41" s="126">
        <v>15000</v>
      </c>
      <c r="D41" s="112"/>
      <c r="E41" s="127">
        <v>0</v>
      </c>
      <c r="F41" s="55"/>
      <c r="G41" s="17"/>
      <c r="H41" s="66"/>
      <c r="I41" s="66"/>
      <c r="J41" s="66" t="s">
        <v>210</v>
      </c>
      <c r="K41" s="80"/>
      <c r="L41" s="80"/>
      <c r="M41" s="80"/>
      <c r="N41" s="80" t="s">
        <v>211</v>
      </c>
      <c r="O41" s="80"/>
      <c r="P41" s="80"/>
      <c r="Q41" s="15"/>
    </row>
    <row r="42" spans="1:17" x14ac:dyDescent="0.25">
      <c r="A42" s="124" t="s">
        <v>54</v>
      </c>
      <c r="B42" s="18" t="s">
        <v>57</v>
      </c>
      <c r="C42" s="112"/>
      <c r="D42" s="112"/>
      <c r="E42" s="112"/>
      <c r="F42" s="55"/>
      <c r="G42" s="17"/>
      <c r="H42" s="66"/>
      <c r="I42" s="66"/>
      <c r="J42" s="66"/>
      <c r="K42" s="80"/>
      <c r="L42" s="80"/>
      <c r="M42" s="80"/>
      <c r="N42" s="80"/>
      <c r="O42" s="80"/>
      <c r="P42" s="80"/>
      <c r="Q42" s="15"/>
    </row>
    <row r="43" spans="1:17" ht="26.4" x14ac:dyDescent="0.25">
      <c r="A43" s="9">
        <v>5</v>
      </c>
      <c r="B43" s="7" t="s">
        <v>58</v>
      </c>
      <c r="C43" s="112"/>
      <c r="D43" s="112"/>
      <c r="E43" s="112"/>
      <c r="F43" s="55"/>
      <c r="G43" s="17"/>
      <c r="H43" s="66"/>
      <c r="I43" s="66"/>
      <c r="J43" s="66"/>
      <c r="K43" s="80"/>
      <c r="L43" s="80"/>
      <c r="M43" s="80"/>
      <c r="N43" s="80"/>
      <c r="O43" s="80"/>
      <c r="P43" s="80"/>
      <c r="Q43" s="15"/>
    </row>
    <row r="44" spans="1:17" x14ac:dyDescent="0.25">
      <c r="A44" s="9"/>
      <c r="B44" s="4" t="s">
        <v>59</v>
      </c>
      <c r="C44" s="112"/>
      <c r="D44" s="112"/>
      <c r="E44" s="112"/>
      <c r="F44" s="55"/>
      <c r="G44" s="17"/>
      <c r="H44" s="66"/>
      <c r="I44" s="66"/>
      <c r="J44" s="66"/>
      <c r="K44" s="80"/>
      <c r="L44" s="80"/>
      <c r="M44" s="80"/>
      <c r="N44" s="80"/>
      <c r="O44" s="80"/>
      <c r="P44" s="80"/>
      <c r="Q44" s="15"/>
    </row>
    <row r="45" spans="1:17" x14ac:dyDescent="0.25">
      <c r="A45" s="9">
        <v>6</v>
      </c>
      <c r="B45" s="7" t="s">
        <v>60</v>
      </c>
      <c r="C45" s="112"/>
      <c r="D45" s="112"/>
      <c r="E45" s="112"/>
      <c r="F45" s="55"/>
      <c r="G45" s="17"/>
      <c r="H45" s="66"/>
      <c r="I45" s="66"/>
      <c r="J45" s="66"/>
      <c r="K45" s="80"/>
      <c r="L45" s="80"/>
      <c r="M45" s="80"/>
      <c r="N45" s="80"/>
      <c r="O45" s="80"/>
      <c r="P45" s="80"/>
      <c r="Q45" s="15"/>
    </row>
    <row r="46" spans="1:17" x14ac:dyDescent="0.25">
      <c r="A46" s="9"/>
      <c r="B46" s="4" t="s">
        <v>59</v>
      </c>
      <c r="C46" s="113"/>
      <c r="D46" s="113"/>
      <c r="E46" s="113"/>
      <c r="F46" s="114"/>
      <c r="G46" s="113"/>
      <c r="H46" s="113"/>
      <c r="I46" s="113"/>
      <c r="J46" s="113"/>
      <c r="K46" s="80"/>
      <c r="L46" s="80"/>
      <c r="M46" s="80"/>
      <c r="N46" s="80"/>
      <c r="O46" s="80"/>
      <c r="P46" s="80"/>
      <c r="Q46" s="113"/>
    </row>
    <row r="47" spans="1:17" x14ac:dyDescent="0.25">
      <c r="A47" s="9">
        <v>7</v>
      </c>
      <c r="B47" s="7" t="s">
        <v>61</v>
      </c>
      <c r="C47" s="113"/>
      <c r="D47" s="113"/>
      <c r="E47" s="113"/>
      <c r="F47" s="114"/>
      <c r="G47" s="113"/>
      <c r="H47" s="113"/>
      <c r="I47" s="113"/>
      <c r="J47" s="113"/>
      <c r="K47" s="80"/>
      <c r="L47" s="80"/>
      <c r="M47" s="80"/>
      <c r="N47" s="80"/>
      <c r="O47" s="80"/>
      <c r="P47" s="80"/>
      <c r="Q47" s="113"/>
    </row>
    <row r="48" spans="1:17" x14ac:dyDescent="0.25">
      <c r="A48" s="50"/>
      <c r="B48" s="4" t="s">
        <v>59</v>
      </c>
      <c r="C48" s="115"/>
      <c r="D48" s="115"/>
      <c r="E48" s="115"/>
      <c r="F48" s="131"/>
      <c r="G48" s="113"/>
      <c r="H48" s="116"/>
      <c r="I48" s="116"/>
      <c r="J48" s="116"/>
      <c r="K48" s="117"/>
      <c r="L48" s="117"/>
      <c r="M48" s="117"/>
      <c r="N48" s="117"/>
      <c r="O48" s="117"/>
      <c r="P48" s="117"/>
      <c r="Q48" s="116"/>
    </row>
    <row r="49" spans="1:17" ht="24.75" customHeight="1" x14ac:dyDescent="0.25">
      <c r="A49" s="11">
        <v>8</v>
      </c>
      <c r="B49" s="7" t="s">
        <v>62</v>
      </c>
      <c r="C49" s="22"/>
      <c r="D49" s="22"/>
      <c r="E49" s="22"/>
      <c r="F49" s="24"/>
      <c r="G49" s="20"/>
      <c r="H49" s="21"/>
      <c r="I49" s="21"/>
      <c r="J49" s="21"/>
      <c r="K49" s="22"/>
      <c r="L49" s="22"/>
      <c r="M49" s="22"/>
      <c r="N49" s="22"/>
      <c r="O49" s="22"/>
      <c r="P49" s="22"/>
      <c r="Q49" s="23"/>
    </row>
    <row r="50" spans="1:17" ht="14.55" customHeight="1" x14ac:dyDescent="0.25">
      <c r="A50" s="11"/>
      <c r="B50" s="7" t="s">
        <v>59</v>
      </c>
      <c r="C50" s="25"/>
      <c r="D50" s="25"/>
      <c r="E50" s="25"/>
      <c r="F50" s="87"/>
      <c r="G50" s="20"/>
      <c r="H50" s="21"/>
      <c r="I50" s="21"/>
      <c r="J50" s="21"/>
      <c r="K50" s="22"/>
      <c r="L50" s="22"/>
      <c r="M50" s="22"/>
      <c r="N50" s="22"/>
      <c r="O50" s="22"/>
      <c r="P50" s="22"/>
      <c r="Q50" s="23"/>
    </row>
    <row r="51" spans="1:17" ht="3" customHeight="1" x14ac:dyDescent="0.25"/>
    <row r="52" spans="1:17" ht="15.6" x14ac:dyDescent="0.3">
      <c r="P52" s="221" t="s">
        <v>309</v>
      </c>
      <c r="Q52" s="221"/>
    </row>
  </sheetData>
  <mergeCells count="20">
    <mergeCell ref="P52:Q52"/>
    <mergeCell ref="B7:Q7"/>
    <mergeCell ref="A1:I1"/>
    <mergeCell ref="A2:F2"/>
    <mergeCell ref="A3:F3"/>
    <mergeCell ref="A4:F4"/>
    <mergeCell ref="M1:Q1"/>
    <mergeCell ref="A5:Q5"/>
    <mergeCell ref="A6:Q6"/>
    <mergeCell ref="A8:A10"/>
    <mergeCell ref="B8:B10"/>
    <mergeCell ref="C8:E8"/>
    <mergeCell ref="C9:D9"/>
    <mergeCell ref="F8:M9"/>
    <mergeCell ref="E9:E10"/>
    <mergeCell ref="N8:N10"/>
    <mergeCell ref="Q8:Q10"/>
    <mergeCell ref="B12:E12"/>
    <mergeCell ref="O8:O10"/>
    <mergeCell ref="P8:P10"/>
  </mergeCells>
  <pageMargins left="0.25" right="0.25" top="0.25" bottom="0.2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Mẫu 04a-CK</vt:lpstr>
      <vt:lpstr>Mẫu 04b-CK </vt:lpstr>
      <vt:lpstr>Mẫu 04c-CK </vt:lpstr>
      <vt:lpstr>'Mẫu 04a-CK'!Print_Titles</vt:lpstr>
      <vt:lpstr>'Mẫu 04b-CK '!Print_Titles</vt:lpstr>
      <vt:lpstr>'Mẫu 04c-CK '!Print_Titles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Thang</cp:lastModifiedBy>
  <cp:lastPrinted>2026-03-29T14:23:21Z</cp:lastPrinted>
  <dcterms:created xsi:type="dcterms:W3CDTF">2026-02-24T03:49:57Z</dcterms:created>
  <dcterms:modified xsi:type="dcterms:W3CDTF">2026-03-30T07:44:52Z</dcterms:modified>
</cp:coreProperties>
</file>